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4480" windowHeight="1155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8" i="1" l="1"/>
  <c r="C55" i="1"/>
  <c r="H54" i="1"/>
  <c r="C51" i="1"/>
  <c r="C54" i="1" s="1"/>
  <c r="G54" i="1" s="1"/>
  <c r="C45" i="1"/>
  <c r="C42" i="1"/>
  <c r="C39" i="1"/>
  <c r="C36" i="1"/>
  <c r="C33" i="1"/>
  <c r="C30" i="1"/>
  <c r="C27" i="1"/>
  <c r="C24" i="1"/>
  <c r="C21" i="1"/>
  <c r="C18" i="1"/>
  <c r="C15" i="1"/>
  <c r="C12" i="1"/>
  <c r="C10" i="1"/>
  <c r="C13" i="1" s="1"/>
  <c r="C9" i="1"/>
  <c r="G9" i="1" s="1"/>
  <c r="C7" i="1"/>
  <c r="G6" i="1"/>
  <c r="H6" i="1"/>
  <c r="C6" i="1"/>
  <c r="A1" i="1"/>
  <c r="H9" i="1" l="1"/>
  <c r="C16" i="1"/>
  <c r="C19" i="1" s="1"/>
  <c r="G12" i="1"/>
  <c r="C57" i="1"/>
  <c r="G57" i="1" s="1"/>
  <c r="H15" i="1"/>
  <c r="H57" i="1"/>
  <c r="H12" i="1"/>
  <c r="H18" i="1"/>
  <c r="G15" i="1"/>
  <c r="C48" i="1"/>
  <c r="H21" i="1" l="1"/>
  <c r="C22" i="1"/>
  <c r="G18" i="1"/>
  <c r="C25" i="1" l="1"/>
  <c r="G21" i="1"/>
  <c r="H24" i="1"/>
  <c r="H27" i="1" l="1"/>
  <c r="C28" i="1"/>
  <c r="G24" i="1"/>
  <c r="C31" i="1" l="1"/>
  <c r="G27" i="1"/>
  <c r="H30" i="1"/>
  <c r="H33" i="1" l="1"/>
  <c r="C34" i="1"/>
  <c r="G30" i="1"/>
  <c r="C37" i="1" l="1"/>
  <c r="G33" i="1"/>
  <c r="H36" i="1"/>
  <c r="H39" i="1" l="1"/>
  <c r="C40" i="1"/>
  <c r="G36" i="1"/>
  <c r="C43" i="1" l="1"/>
  <c r="G39" i="1"/>
  <c r="H42" i="1"/>
  <c r="H51" i="1" l="1"/>
  <c r="H48" i="1"/>
  <c r="H45" i="1"/>
  <c r="C46" i="1"/>
  <c r="G42" i="1"/>
  <c r="C52" i="1" l="1"/>
  <c r="G51" i="1" s="1"/>
  <c r="C49" i="1"/>
  <c r="G48" i="1" s="1"/>
  <c r="G45" i="1"/>
</calcChain>
</file>

<file path=xl/sharedStrings.xml><?xml version="1.0" encoding="utf-8"?>
<sst xmlns="http://schemas.openxmlformats.org/spreadsheetml/2006/main" count="68" uniqueCount="49">
  <si>
    <t>702</t>
  </si>
  <si>
    <t>ASST SANTI PAOLO E CARLO</t>
  </si>
  <si>
    <t>Indicatori economici-gestionali</t>
  </si>
  <si>
    <t>Preconsuntivo al  31/12/2015</t>
  </si>
  <si>
    <t>Preventivo al  31/12/2016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</si>
  <si>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</si>
  <si>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</si>
  <si>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</si>
  <si>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</si>
  <si>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</si>
  <si>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</si>
  <si>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</si>
  <si>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</si>
  <si>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</si>
  <si>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</si>
  <si>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</si>
  <si>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</si>
  <si>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</si>
  <si>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</si>
  <si>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</si>
  <si>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</si>
  <si>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</si>
  <si>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</si>
  <si>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</si>
  <si>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</si>
  <si>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</si>
  <si>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</si>
  <si>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</si>
  <si>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</si>
  <si>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</si>
  <si>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</si>
  <si>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</si>
  <si>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</si>
  <si>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</si>
  <si>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</si>
  <si>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</si>
  <si>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</si>
  <si>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</si>
  <si>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</si>
  <si>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</si>
  <si>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</si>
  <si>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</si>
  <si>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</si>
  <si>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</si>
  <si>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</si>
  <si>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</si>
  <si>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</si>
  <si>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</si>
  <si>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(6) IL PRECONSUNTIVO NON E' DISPONIBILE POICHE' SUCCESSIVO ALLA UNIFICAZIONE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</si>
</sst>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 applyAlignment="1" applyProtection="1">
      <alignment horizontal="center" vertical="top"/>
    </xf>
    <xf numFmtId="0" fontId="4" fillId="0" borderId="0" xfId="2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wrapText="1"/>
    </xf>
    <xf numFmtId="164" fontId="4" fillId="0" borderId="3" xfId="3" applyNumberFormat="1" applyFont="1" applyFill="1" applyBorder="1" applyProtection="1"/>
    <xf numFmtId="0" fontId="4" fillId="0" borderId="3" xfId="2" applyFont="1" applyBorder="1" applyProtection="1"/>
    <xf numFmtId="10" fontId="7" fillId="0" borderId="4" xfId="4" applyNumberFormat="1" applyFont="1" applyBorder="1" applyAlignment="1" applyProtection="1">
      <alignment horizontal="center" vertical="center"/>
    </xf>
    <xf numFmtId="10" fontId="7" fillId="0" borderId="5" xfId="4" applyNumberFormat="1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wrapText="1"/>
    </xf>
    <xf numFmtId="41" fontId="4" fillId="0" borderId="7" xfId="2" applyNumberFormat="1" applyFont="1" applyFill="1" applyBorder="1" applyProtection="1"/>
    <xf numFmtId="0" fontId="4" fillId="0" borderId="7" xfId="2" applyFont="1" applyBorder="1" applyProtection="1"/>
    <xf numFmtId="10" fontId="7" fillId="0" borderId="8" xfId="4" applyNumberFormat="1" applyFont="1" applyBorder="1" applyAlignment="1" applyProtection="1">
      <alignment horizontal="center" vertical="center"/>
    </xf>
    <xf numFmtId="10" fontId="7" fillId="0" borderId="9" xfId="4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41" fontId="4" fillId="0" borderId="3" xfId="2" applyNumberFormat="1" applyFont="1" applyFill="1" applyBorder="1" applyProtection="1"/>
    <xf numFmtId="10" fontId="7" fillId="0" borderId="0" xfId="2" applyNumberFormat="1" applyFont="1" applyProtection="1"/>
    <xf numFmtId="0" fontId="6" fillId="0" borderId="10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wrapText="1"/>
    </xf>
    <xf numFmtId="41" fontId="4" fillId="0" borderId="11" xfId="2" applyNumberFormat="1" applyFont="1" applyFill="1" applyBorder="1" applyProtection="1"/>
    <xf numFmtId="0" fontId="4" fillId="0" borderId="11" xfId="2" applyFont="1" applyBorder="1" applyProtection="1"/>
    <xf numFmtId="10" fontId="7" fillId="0" borderId="10" xfId="4" applyNumberFormat="1" applyFont="1" applyBorder="1" applyAlignment="1" applyProtection="1">
      <alignment horizontal="center" vertical="center"/>
    </xf>
    <xf numFmtId="10" fontId="7" fillId="0" borderId="12" xfId="4" applyNumberFormat="1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wrapText="1"/>
    </xf>
    <xf numFmtId="41" fontId="4" fillId="0" borderId="14" xfId="2" applyNumberFormat="1" applyFont="1" applyFill="1" applyBorder="1" applyProtection="1"/>
    <xf numFmtId="0" fontId="4" fillId="0" borderId="14" xfId="2" applyFont="1" applyBorder="1" applyProtection="1"/>
    <xf numFmtId="10" fontId="7" fillId="0" borderId="13" xfId="4" applyNumberFormat="1" applyFont="1" applyBorder="1" applyAlignment="1" applyProtection="1">
      <alignment horizontal="center" vertical="center"/>
    </xf>
    <xf numFmtId="10" fontId="7" fillId="0" borderId="15" xfId="4" applyNumberFormat="1" applyFont="1" applyBorder="1" applyAlignment="1" applyProtection="1">
      <alignment horizontal="center" vertical="center"/>
    </xf>
    <xf numFmtId="10" fontId="7" fillId="0" borderId="16" xfId="2" applyNumberFormat="1" applyFont="1" applyBorder="1" applyProtection="1"/>
    <xf numFmtId="0" fontId="9" fillId="0" borderId="10" xfId="2" applyFont="1" applyBorder="1" applyAlignment="1" applyProtection="1">
      <alignment horizontal="center" vertical="center"/>
    </xf>
    <xf numFmtId="0" fontId="10" fillId="0" borderId="11" xfId="2" applyFont="1" applyBorder="1" applyAlignment="1" applyProtection="1">
      <alignment wrapText="1"/>
    </xf>
    <xf numFmtId="41" fontId="10" fillId="0" borderId="11" xfId="2" applyNumberFormat="1" applyFont="1" applyFill="1" applyBorder="1" applyProtection="1"/>
    <xf numFmtId="0" fontId="10" fillId="0" borderId="11" xfId="2" applyFont="1" applyBorder="1" applyProtection="1"/>
    <xf numFmtId="10" fontId="11" fillId="0" borderId="10" xfId="4" applyNumberFormat="1" applyFont="1" applyBorder="1" applyAlignment="1" applyProtection="1">
      <alignment horizontal="center" vertical="center"/>
    </xf>
    <xf numFmtId="10" fontId="11" fillId="0" borderId="12" xfId="4" applyNumberFormat="1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10" fillId="0" borderId="14" xfId="2" applyFont="1" applyBorder="1" applyAlignment="1" applyProtection="1">
      <alignment wrapText="1"/>
    </xf>
    <xf numFmtId="41" fontId="10" fillId="0" borderId="14" xfId="2" applyNumberFormat="1" applyFont="1" applyFill="1" applyBorder="1" applyProtection="1"/>
    <xf numFmtId="0" fontId="10" fillId="0" borderId="14" xfId="2" applyFont="1" applyBorder="1" applyProtection="1"/>
    <xf numFmtId="10" fontId="11" fillId="0" borderId="13" xfId="4" applyNumberFormat="1" applyFont="1" applyBorder="1" applyAlignment="1" applyProtection="1">
      <alignment horizontal="center" vertical="center"/>
    </xf>
    <xf numFmtId="10" fontId="11" fillId="0" borderId="15" xfId="4" applyNumberFormat="1" applyFont="1" applyBorder="1" applyAlignment="1" applyProtection="1">
      <alignment horizontal="center" vertical="center"/>
    </xf>
    <xf numFmtId="0" fontId="10" fillId="0" borderId="0" xfId="2" applyFont="1" applyProtection="1"/>
    <xf numFmtId="0" fontId="10" fillId="0" borderId="0" xfId="2" applyFont="1" applyFill="1" applyProtection="1"/>
    <xf numFmtId="0" fontId="9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wrapText="1"/>
    </xf>
    <xf numFmtId="41" fontId="10" fillId="0" borderId="0" xfId="2" applyNumberFormat="1" applyFont="1" applyFill="1" applyBorder="1" applyProtection="1"/>
    <xf numFmtId="0" fontId="10" fillId="0" borderId="0" xfId="2" applyFont="1" applyBorder="1" applyProtection="1"/>
    <xf numFmtId="10" fontId="11" fillId="0" borderId="0" xfId="4" applyNumberFormat="1" applyFont="1" applyBorder="1" applyAlignment="1" applyProtection="1">
      <alignment horizontal="center" vertical="center"/>
    </xf>
    <xf numFmtId="41" fontId="4" fillId="0" borderId="11" xfId="2" applyNumberFormat="1" applyFont="1" applyFill="1" applyBorder="1" applyAlignment="1" applyProtection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41" fontId="4" fillId="0" borderId="0" xfId="2" applyNumberFormat="1" applyFont="1" applyFill="1" applyBorder="1" applyProtection="1"/>
    <xf numFmtId="0" fontId="4" fillId="0" borderId="0" xfId="2" applyFont="1" applyBorder="1" applyProtection="1"/>
    <xf numFmtId="10" fontId="7" fillId="0" borderId="0" xfId="4" applyNumberFormat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 wrapText="1"/>
    </xf>
    <xf numFmtId="164" fontId="4" fillId="0" borderId="0" xfId="1" applyNumberFormat="1" applyFont="1" applyProtection="1"/>
  </cellXfs>
  <cellStyles count="5">
    <cellStyle name="Migliaia" xfId="1" builtinId="3"/>
    <cellStyle name="Migliaia 2" xfId="3"/>
    <cellStyle name="Normale" xfId="0" builtinId="0"/>
    <cellStyle name="Normale 2_conto_economico_trimestrale_TRIM_1" xfId="2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16%20ASST%20SPC%20E%20FLUSSI%20DI%20CASSA/BPE%202016%20V2/BPE%202016%20V2%20DA%20INVIARE/bilancio_20160822_131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INDICATORI ASST"/>
      <sheetName val="INDICATORI ATS"/>
      <sheetName val="INDICATORI IRCCS"/>
      <sheetName val="ANAGR"/>
      <sheetName val="INFO_OUT"/>
      <sheetName val="VERSIONI"/>
    </sheetNames>
    <sheetDataSet>
      <sheetData sheetId="0">
        <row r="3">
          <cell r="B3" t="str">
            <v>2016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1">
          <cell r="M11">
            <v>0</v>
          </cell>
        </row>
        <row r="26">
          <cell r="M26">
            <v>0</v>
          </cell>
        </row>
        <row r="86">
          <cell r="M86">
            <v>0</v>
          </cell>
        </row>
        <row r="301">
          <cell r="M301">
            <v>0</v>
          </cell>
        </row>
        <row r="316">
          <cell r="M316">
            <v>0</v>
          </cell>
        </row>
        <row r="320">
          <cell r="M320">
            <v>0</v>
          </cell>
        </row>
        <row r="322">
          <cell r="M322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60">
          <cell r="M360">
            <v>0</v>
          </cell>
        </row>
        <row r="366">
          <cell r="M366">
            <v>0</v>
          </cell>
        </row>
        <row r="367">
          <cell r="M367">
            <v>0</v>
          </cell>
        </row>
        <row r="379">
          <cell r="M379">
            <v>0</v>
          </cell>
        </row>
        <row r="400">
          <cell r="M400">
            <v>0</v>
          </cell>
        </row>
        <row r="695">
          <cell r="M695">
            <v>0</v>
          </cell>
        </row>
        <row r="708">
          <cell r="M708">
            <v>0</v>
          </cell>
        </row>
        <row r="713">
          <cell r="M713">
            <v>0</v>
          </cell>
        </row>
        <row r="727">
          <cell r="M727">
            <v>0</v>
          </cell>
        </row>
        <row r="752">
          <cell r="M752">
            <v>0</v>
          </cell>
        </row>
        <row r="778">
          <cell r="M778">
            <v>0</v>
          </cell>
        </row>
        <row r="787">
          <cell r="M787">
            <v>0</v>
          </cell>
        </row>
        <row r="788">
          <cell r="M788">
            <v>0</v>
          </cell>
        </row>
        <row r="790">
          <cell r="M790">
            <v>0</v>
          </cell>
        </row>
        <row r="791">
          <cell r="M791">
            <v>0</v>
          </cell>
        </row>
        <row r="810">
          <cell r="M810">
            <v>0</v>
          </cell>
        </row>
        <row r="823">
          <cell r="M823">
            <v>0</v>
          </cell>
        </row>
        <row r="837">
          <cell r="M837">
            <v>0</v>
          </cell>
        </row>
        <row r="1172">
          <cell r="M1172">
            <v>0</v>
          </cell>
        </row>
        <row r="1382">
          <cell r="M1382">
            <v>0</v>
          </cell>
        </row>
        <row r="1464">
          <cell r="M1464">
            <v>0</v>
          </cell>
        </row>
        <row r="1481">
          <cell r="M148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C34">
            <v>0</v>
          </cell>
        </row>
        <row r="37">
          <cell r="C37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A67" sqref="A67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4.25" style="2" customWidth="1"/>
    <col min="8" max="8" width="14" style="2" customWidth="1"/>
    <col min="9" max="9" width="11.5" style="2" hidden="1" customWidth="1"/>
    <col min="10" max="10" width="11.125" style="69" bestFit="1" customWidth="1"/>
    <col min="11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16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2016</v>
      </c>
      <c r="B1" s="1"/>
      <c r="C1" s="1"/>
      <c r="D1" s="1"/>
      <c r="E1" s="1"/>
      <c r="F1" s="1"/>
      <c r="G1" s="1"/>
      <c r="H1" s="1"/>
      <c r="I1" s="1"/>
    </row>
    <row r="2" spans="1:16" x14ac:dyDescent="0.3">
      <c r="A2" s="3" t="s">
        <v>0</v>
      </c>
      <c r="B2" s="4" t="s">
        <v>1</v>
      </c>
    </row>
    <row r="4" spans="1:16" ht="50.1" customHeight="1" x14ac:dyDescent="0.3">
      <c r="A4" s="5" t="s">
        <v>2</v>
      </c>
      <c r="C4" s="6" t="s">
        <v>3</v>
      </c>
      <c r="D4" s="6" t="s">
        <v>4</v>
      </c>
      <c r="E4" s="6"/>
      <c r="F4" s="7"/>
      <c r="G4" s="8" t="s">
        <v>3</v>
      </c>
      <c r="H4" s="8" t="s">
        <v>4</v>
      </c>
      <c r="I4" s="8"/>
      <c r="K4" s="6"/>
      <c r="L4" s="6"/>
      <c r="M4" s="6"/>
      <c r="N4" s="7"/>
      <c r="O4" s="8"/>
      <c r="P4" s="8"/>
    </row>
    <row r="6" spans="1:16" x14ac:dyDescent="0.3">
      <c r="A6" s="9" t="s">
        <v>5</v>
      </c>
      <c r="B6" s="10" t="s">
        <v>6</v>
      </c>
      <c r="C6" s="11">
        <f>+'[1]NI-San'!$M$837+'[1]NI-San'!$M$708+'[1]NI-San'!$M$713+'[1]NI-San'!$M$716+'[1]NI-San'!$M$787+'[1]NI-San'!$M$788+'[1]NI-San'!$M$790+'[1]NI-San'!$M$791</f>
        <v>0</v>
      </c>
      <c r="D6" s="11">
        <v>188470</v>
      </c>
      <c r="E6" s="11"/>
      <c r="F6" s="12"/>
      <c r="G6" s="13" t="e">
        <f>+C6/C7</f>
        <v>#DIV/0!</v>
      </c>
      <c r="H6" s="13">
        <f>+D6/D7</f>
        <v>0.54983910634734945</v>
      </c>
      <c r="I6" s="14"/>
    </row>
    <row r="7" spans="1:16" x14ac:dyDescent="0.3">
      <c r="A7" s="15"/>
      <c r="B7" s="16" t="s">
        <v>7</v>
      </c>
      <c r="C7" s="17">
        <f>+'[1]NI-San'!$M$11-'[1]NI-San'!$M$26-'[1]NI-San'!$M$301-'[1]NI-San'!$M$86</f>
        <v>0</v>
      </c>
      <c r="D7" s="17">
        <v>342773</v>
      </c>
      <c r="E7" s="17"/>
      <c r="F7" s="18"/>
      <c r="G7" s="19"/>
      <c r="H7" s="19"/>
      <c r="I7" s="20"/>
    </row>
    <row r="8" spans="1:16" ht="17.25" x14ac:dyDescent="0.3">
      <c r="B8" s="21"/>
      <c r="C8" s="22"/>
      <c r="D8" s="22"/>
      <c r="E8" s="22"/>
      <c r="G8" s="23"/>
      <c r="H8" s="23"/>
      <c r="I8" s="23"/>
    </row>
    <row r="9" spans="1:16" x14ac:dyDescent="0.3">
      <c r="A9" s="9" t="s">
        <v>8</v>
      </c>
      <c r="B9" s="10" t="s">
        <v>9</v>
      </c>
      <c r="C9" s="24">
        <f>+'[1]NI-San'!$M$320+'[1]NI-San'!$M$400+'[1]NI-San'!$M$810+'[1]NI-San'!$M$823+'[1]NI-San'!$M$1172</f>
        <v>0</v>
      </c>
      <c r="D9" s="69">
        <v>181792</v>
      </c>
      <c r="E9" s="24"/>
      <c r="F9" s="12"/>
      <c r="G9" s="13" t="e">
        <f>+C9/C10</f>
        <v>#DIV/0!</v>
      </c>
      <c r="H9" s="13">
        <f>+D9/D10</f>
        <v>0.53035682507081949</v>
      </c>
      <c r="I9" s="14"/>
    </row>
    <row r="10" spans="1:16" x14ac:dyDescent="0.3">
      <c r="A10" s="15"/>
      <c r="B10" s="16" t="s">
        <v>7</v>
      </c>
      <c r="C10" s="17">
        <f>+C7</f>
        <v>0</v>
      </c>
      <c r="D10" s="69">
        <v>342773</v>
      </c>
      <c r="E10" s="17"/>
      <c r="F10" s="18"/>
      <c r="G10" s="19"/>
      <c r="H10" s="19"/>
      <c r="I10" s="20"/>
    </row>
    <row r="11" spans="1:16" x14ac:dyDescent="0.3">
      <c r="B11" s="21"/>
      <c r="C11" s="22"/>
      <c r="D11" s="69"/>
      <c r="E11" s="22"/>
      <c r="G11" s="25"/>
      <c r="H11" s="25"/>
      <c r="I11" s="25"/>
    </row>
    <row r="12" spans="1:16" x14ac:dyDescent="0.3">
      <c r="A12" s="26" t="s">
        <v>10</v>
      </c>
      <c r="B12" s="27" t="s">
        <v>11</v>
      </c>
      <c r="C12" s="28">
        <f>+'[1]NI-San'!M322</f>
        <v>0</v>
      </c>
      <c r="D12" s="69">
        <v>82047</v>
      </c>
      <c r="E12" s="28"/>
      <c r="F12" s="29"/>
      <c r="G12" s="30" t="e">
        <f>+C12/C13</f>
        <v>#DIV/0!</v>
      </c>
      <c r="H12" s="31">
        <f>+D12/D13</f>
        <v>0.23936249354529091</v>
      </c>
      <c r="I12" s="31"/>
    </row>
    <row r="13" spans="1:16" x14ac:dyDescent="0.3">
      <c r="A13" s="32"/>
      <c r="B13" s="33" t="s">
        <v>7</v>
      </c>
      <c r="C13" s="34">
        <f>+C10</f>
        <v>0</v>
      </c>
      <c r="D13" s="69">
        <v>342773</v>
      </c>
      <c r="E13" s="34"/>
      <c r="F13" s="35"/>
      <c r="G13" s="36"/>
      <c r="H13" s="37"/>
      <c r="I13" s="37"/>
    </row>
    <row r="14" spans="1:16" x14ac:dyDescent="0.3">
      <c r="A14" s="5"/>
      <c r="B14" s="21"/>
      <c r="C14" s="22"/>
      <c r="D14" s="69"/>
      <c r="E14" s="22"/>
      <c r="G14" s="38"/>
      <c r="H14" s="38"/>
      <c r="I14" s="25"/>
    </row>
    <row r="15" spans="1:16" ht="16.5" customHeight="1" x14ac:dyDescent="0.3">
      <c r="A15" s="39" t="s">
        <v>12</v>
      </c>
      <c r="B15" s="40" t="s">
        <v>13</v>
      </c>
      <c r="C15" s="41">
        <f>SUM('[1]NI-San'!M325:M346)</f>
        <v>0</v>
      </c>
      <c r="D15" s="69">
        <v>102693</v>
      </c>
      <c r="E15" s="41"/>
      <c r="F15" s="42"/>
      <c r="G15" s="43" t="e">
        <f>+C15/C16</f>
        <v>#DIV/0!</v>
      </c>
      <c r="H15" s="44">
        <f>+D15/D16</f>
        <v>0.29959477555116654</v>
      </c>
      <c r="I15" s="44"/>
    </row>
    <row r="16" spans="1:16" ht="16.5" customHeight="1" x14ac:dyDescent="0.3">
      <c r="A16" s="45"/>
      <c r="B16" s="46" t="s">
        <v>7</v>
      </c>
      <c r="C16" s="47">
        <f>+C13</f>
        <v>0</v>
      </c>
      <c r="D16" s="69">
        <v>342773</v>
      </c>
      <c r="E16" s="47"/>
      <c r="F16" s="48"/>
      <c r="G16" s="49"/>
      <c r="H16" s="50"/>
      <c r="I16" s="50"/>
    </row>
    <row r="17" spans="1:9" x14ac:dyDescent="0.3">
      <c r="A17" s="51"/>
      <c r="B17" s="51"/>
      <c r="C17" s="52"/>
      <c r="D17" s="69"/>
      <c r="E17" s="52"/>
      <c r="F17" s="51"/>
      <c r="G17" s="38"/>
      <c r="H17" s="38"/>
      <c r="I17" s="51"/>
    </row>
    <row r="18" spans="1:9" ht="16.5" customHeight="1" x14ac:dyDescent="0.3">
      <c r="A18" s="39" t="s">
        <v>14</v>
      </c>
      <c r="B18" s="40" t="s">
        <v>15</v>
      </c>
      <c r="C18" s="41">
        <f>+'[1]NI-San'!M348+'[1]NI-San'!M349+'[1]NI-San'!M350</f>
        <v>0</v>
      </c>
      <c r="D18" s="69">
        <v>7142</v>
      </c>
      <c r="E18" s="41"/>
      <c r="F18" s="42"/>
      <c r="G18" s="43" t="e">
        <f>+C18/C19</f>
        <v>#DIV/0!</v>
      </c>
      <c r="H18" s="44">
        <f>+D18/D19</f>
        <v>2.0835946821949222E-2</v>
      </c>
      <c r="I18" s="44"/>
    </row>
    <row r="19" spans="1:9" ht="16.5" customHeight="1" x14ac:dyDescent="0.3">
      <c r="A19" s="45"/>
      <c r="B19" s="46" t="s">
        <v>7</v>
      </c>
      <c r="C19" s="47">
        <f>+C16</f>
        <v>0</v>
      </c>
      <c r="D19" s="69">
        <v>342773</v>
      </c>
      <c r="E19" s="47"/>
      <c r="F19" s="48"/>
      <c r="G19" s="49"/>
      <c r="H19" s="50"/>
      <c r="I19" s="50"/>
    </row>
    <row r="20" spans="1:9" x14ac:dyDescent="0.3">
      <c r="A20" s="51"/>
      <c r="B20" s="51"/>
      <c r="C20" s="52"/>
      <c r="D20" s="69"/>
      <c r="E20" s="52"/>
      <c r="F20" s="51"/>
      <c r="G20" s="38"/>
      <c r="H20" s="38"/>
      <c r="I20" s="51"/>
    </row>
    <row r="21" spans="1:9" ht="16.5" customHeight="1" x14ac:dyDescent="0.3">
      <c r="A21" s="39" t="s">
        <v>16</v>
      </c>
      <c r="B21" s="40" t="s">
        <v>17</v>
      </c>
      <c r="C21" s="41">
        <f>+'[1]NI-San'!M360+'[1]NI-San'!M351</f>
        <v>0</v>
      </c>
      <c r="D21" s="69">
        <v>1126</v>
      </c>
      <c r="E21" s="41"/>
      <c r="F21" s="42"/>
      <c r="G21" s="43" t="e">
        <f>+C21/C22</f>
        <v>#DIV/0!</v>
      </c>
      <c r="H21" s="44">
        <f>+D21/D22</f>
        <v>3.2849728537545256E-3</v>
      </c>
      <c r="I21" s="44"/>
    </row>
    <row r="22" spans="1:9" ht="16.5" customHeight="1" x14ac:dyDescent="0.3">
      <c r="A22" s="45"/>
      <c r="B22" s="46" t="s">
        <v>7</v>
      </c>
      <c r="C22" s="47">
        <f>+C19</f>
        <v>0</v>
      </c>
      <c r="D22" s="69">
        <v>342773</v>
      </c>
      <c r="E22" s="47"/>
      <c r="F22" s="48"/>
      <c r="G22" s="49"/>
      <c r="H22" s="50"/>
      <c r="I22" s="50"/>
    </row>
    <row r="23" spans="1:9" x14ac:dyDescent="0.3">
      <c r="A23" s="51"/>
      <c r="B23" s="51"/>
      <c r="C23" s="52"/>
      <c r="D23" s="69"/>
      <c r="E23" s="52"/>
      <c r="F23" s="51"/>
      <c r="G23" s="38"/>
      <c r="H23" s="38"/>
      <c r="I23" s="51"/>
    </row>
    <row r="24" spans="1:9" ht="16.5" customHeight="1" x14ac:dyDescent="0.3">
      <c r="A24" s="39" t="s">
        <v>18</v>
      </c>
      <c r="B24" s="40" t="s">
        <v>19</v>
      </c>
      <c r="C24" s="41">
        <f>+'[1]NI-San'!M364+'[1]NI-San'!M365+'[1]NI-San'!M366+'[1]NI-San'!M367</f>
        <v>0</v>
      </c>
      <c r="D24" s="69">
        <v>5755</v>
      </c>
      <c r="E24" s="41"/>
      <c r="F24" s="42"/>
      <c r="G24" s="43" t="e">
        <f>+C24/C25</f>
        <v>#DIV/0!</v>
      </c>
      <c r="H24" s="44">
        <f>+D24/D25</f>
        <v>1.6789537098896353E-2</v>
      </c>
      <c r="I24" s="44"/>
    </row>
    <row r="25" spans="1:9" ht="16.5" customHeight="1" x14ac:dyDescent="0.3">
      <c r="A25" s="45"/>
      <c r="B25" s="46" t="s">
        <v>7</v>
      </c>
      <c r="C25" s="47">
        <f>+C22</f>
        <v>0</v>
      </c>
      <c r="D25" s="69">
        <v>342773</v>
      </c>
      <c r="E25" s="47"/>
      <c r="F25" s="48"/>
      <c r="G25" s="49"/>
      <c r="H25" s="50"/>
      <c r="I25" s="50"/>
    </row>
    <row r="26" spans="1:9" ht="16.5" customHeight="1" x14ac:dyDescent="0.3">
      <c r="A26" s="53"/>
      <c r="B26" s="54"/>
      <c r="C26" s="55"/>
      <c r="D26" s="69"/>
      <c r="E26" s="55"/>
      <c r="F26" s="56"/>
      <c r="G26" s="38"/>
      <c r="H26" s="38"/>
      <c r="I26" s="57"/>
    </row>
    <row r="27" spans="1:9" x14ac:dyDescent="0.3">
      <c r="A27" s="26" t="s">
        <v>20</v>
      </c>
      <c r="B27" s="27" t="s">
        <v>21</v>
      </c>
      <c r="C27" s="28">
        <f>+'[1]NI-San'!M379</f>
        <v>0</v>
      </c>
      <c r="D27" s="69">
        <v>2467</v>
      </c>
      <c r="E27" s="28"/>
      <c r="F27" s="29"/>
      <c r="G27" s="30" t="e">
        <f>+C27/C28</f>
        <v>#DIV/0!</v>
      </c>
      <c r="H27" s="31">
        <f>+D27/D28</f>
        <v>7.1971829753218605E-3</v>
      </c>
      <c r="I27" s="31"/>
    </row>
    <row r="28" spans="1:9" x14ac:dyDescent="0.3">
      <c r="A28" s="32"/>
      <c r="B28" s="33" t="s">
        <v>7</v>
      </c>
      <c r="C28" s="34">
        <f>+C25</f>
        <v>0</v>
      </c>
      <c r="D28" s="69">
        <v>342773</v>
      </c>
      <c r="E28" s="34"/>
      <c r="F28" s="35"/>
      <c r="G28" s="36"/>
      <c r="H28" s="37"/>
      <c r="I28" s="37"/>
    </row>
    <row r="29" spans="1:9" x14ac:dyDescent="0.3">
      <c r="A29" s="5"/>
      <c r="B29" s="21"/>
      <c r="C29" s="22"/>
      <c r="D29" s="69"/>
      <c r="E29" s="22"/>
      <c r="G29" s="38"/>
      <c r="H29" s="38"/>
      <c r="I29" s="25"/>
    </row>
    <row r="30" spans="1:9" ht="49.5" x14ac:dyDescent="0.3">
      <c r="A30" s="26" t="s">
        <v>22</v>
      </c>
      <c r="B30" s="27" t="s">
        <v>23</v>
      </c>
      <c r="C30" s="58">
        <f>+'[1]NI-San'!M695</f>
        <v>0</v>
      </c>
      <c r="D30" s="69">
        <v>15761</v>
      </c>
      <c r="E30" s="58"/>
      <c r="F30" s="29"/>
      <c r="G30" s="30" t="e">
        <f>+C30/C31</f>
        <v>#DIV/0!</v>
      </c>
      <c r="H30" s="31">
        <f>+D30/D31</f>
        <v>4.5980867804640391E-2</v>
      </c>
      <c r="I30" s="31"/>
    </row>
    <row r="31" spans="1:9" x14ac:dyDescent="0.3">
      <c r="A31" s="32"/>
      <c r="B31" s="33" t="s">
        <v>7</v>
      </c>
      <c r="C31" s="34">
        <f>+C28</f>
        <v>0</v>
      </c>
      <c r="D31" s="69">
        <v>342773</v>
      </c>
      <c r="E31" s="34"/>
      <c r="F31" s="35"/>
      <c r="G31" s="36"/>
      <c r="H31" s="37"/>
      <c r="I31" s="37"/>
    </row>
    <row r="32" spans="1:9" x14ac:dyDescent="0.3">
      <c r="A32" s="5"/>
      <c r="B32" s="21"/>
      <c r="C32" s="22"/>
      <c r="D32" s="69"/>
      <c r="E32" s="22"/>
      <c r="G32" s="38"/>
      <c r="H32" s="38"/>
      <c r="I32" s="25"/>
    </row>
    <row r="33" spans="1:9" ht="33" x14ac:dyDescent="0.3">
      <c r="A33" s="26" t="s">
        <v>24</v>
      </c>
      <c r="B33" s="27" t="s">
        <v>25</v>
      </c>
      <c r="C33" s="58">
        <f>+'[1]NI-San'!M727</f>
        <v>0</v>
      </c>
      <c r="D33" s="69">
        <v>8209</v>
      </c>
      <c r="E33" s="58"/>
      <c r="F33" s="29"/>
      <c r="G33" s="30" t="e">
        <f>+C33/C34</f>
        <v>#DIV/0!</v>
      </c>
      <c r="H33" s="31">
        <f>+D33/D34</f>
        <v>2.3948794099885345E-2</v>
      </c>
      <c r="I33" s="31"/>
    </row>
    <row r="34" spans="1:9" x14ac:dyDescent="0.3">
      <c r="A34" s="32"/>
      <c r="B34" s="33" t="s">
        <v>7</v>
      </c>
      <c r="C34" s="34">
        <f>+C31</f>
        <v>0</v>
      </c>
      <c r="D34" s="69">
        <v>342773</v>
      </c>
      <c r="E34" s="34"/>
      <c r="F34" s="35"/>
      <c r="G34" s="36"/>
      <c r="H34" s="37"/>
      <c r="I34" s="37"/>
    </row>
    <row r="35" spans="1:9" x14ac:dyDescent="0.3">
      <c r="A35" s="5"/>
      <c r="B35" s="21"/>
      <c r="C35" s="22"/>
      <c r="D35" s="69"/>
      <c r="E35" s="22"/>
      <c r="G35" s="38"/>
      <c r="H35" s="38"/>
      <c r="I35" s="25"/>
    </row>
    <row r="36" spans="1:9" x14ac:dyDescent="0.3">
      <c r="A36" s="26" t="s">
        <v>26</v>
      </c>
      <c r="B36" s="27" t="s">
        <v>27</v>
      </c>
      <c r="C36" s="28">
        <f>+'[1]NI-San'!M752</f>
        <v>0</v>
      </c>
      <c r="D36" s="69">
        <v>42068</v>
      </c>
      <c r="E36" s="28"/>
      <c r="F36" s="29"/>
      <c r="G36" s="30" t="e">
        <f>+C36/C37</f>
        <v>#DIV/0!</v>
      </c>
      <c r="H36" s="31">
        <f>+D36/D37</f>
        <v>0.12272845294115931</v>
      </c>
      <c r="I36" s="31"/>
    </row>
    <row r="37" spans="1:9" x14ac:dyDescent="0.3">
      <c r="A37" s="32"/>
      <c r="B37" s="33" t="s">
        <v>7</v>
      </c>
      <c r="C37" s="34">
        <f>+C34</f>
        <v>0</v>
      </c>
      <c r="D37" s="69">
        <v>342773</v>
      </c>
      <c r="E37" s="34"/>
      <c r="F37" s="35"/>
      <c r="G37" s="36"/>
      <c r="H37" s="37"/>
      <c r="I37" s="37"/>
    </row>
    <row r="38" spans="1:9" x14ac:dyDescent="0.3">
      <c r="A38" s="5"/>
      <c r="B38" s="21"/>
      <c r="C38" s="22"/>
      <c r="D38" s="69"/>
      <c r="E38" s="22"/>
      <c r="G38" s="38"/>
      <c r="H38" s="38"/>
      <c r="I38" s="25"/>
    </row>
    <row r="39" spans="1:9" ht="51.75" customHeight="1" x14ac:dyDescent="0.3">
      <c r="A39" s="59" t="s">
        <v>28</v>
      </c>
      <c r="B39" s="27" t="s">
        <v>29</v>
      </c>
      <c r="C39" s="58">
        <f>+'[1]NI-San'!M778</f>
        <v>0</v>
      </c>
      <c r="D39" s="69">
        <v>221</v>
      </c>
      <c r="E39" s="58"/>
      <c r="F39" s="29"/>
      <c r="G39" s="30" t="e">
        <f>+C39/C40</f>
        <v>#DIV/0!</v>
      </c>
      <c r="H39" s="31">
        <f>+D39/D40</f>
        <v>6.4474156365874793E-4</v>
      </c>
      <c r="I39" s="31"/>
    </row>
    <row r="40" spans="1:9" x14ac:dyDescent="0.3">
      <c r="A40" s="60"/>
      <c r="B40" s="33" t="s">
        <v>7</v>
      </c>
      <c r="C40" s="34">
        <f>+C37</f>
        <v>0</v>
      </c>
      <c r="D40" s="69">
        <v>342773</v>
      </c>
      <c r="E40" s="34"/>
      <c r="F40" s="35"/>
      <c r="G40" s="36"/>
      <c r="H40" s="37"/>
      <c r="I40" s="37"/>
    </row>
    <row r="41" spans="1:9" x14ac:dyDescent="0.3">
      <c r="A41" s="5"/>
      <c r="B41" s="21"/>
      <c r="C41" s="22"/>
      <c r="D41" s="69"/>
      <c r="E41" s="22"/>
      <c r="G41" s="38"/>
      <c r="H41" s="38"/>
      <c r="I41" s="25"/>
    </row>
    <row r="42" spans="1:9" ht="33" x14ac:dyDescent="0.3">
      <c r="A42" s="59" t="s">
        <v>30</v>
      </c>
      <c r="B42" s="27" t="s">
        <v>31</v>
      </c>
      <c r="C42" s="58">
        <f>+'[1]NI-San'!M810</f>
        <v>0</v>
      </c>
      <c r="D42" s="69">
        <v>8238</v>
      </c>
      <c r="E42" s="58"/>
      <c r="F42" s="29"/>
      <c r="G42" s="30" t="e">
        <f>+C42/C43</f>
        <v>#DIV/0!</v>
      </c>
      <c r="H42" s="31">
        <f>+D42/D43</f>
        <v>2.403339819647405E-2</v>
      </c>
      <c r="I42" s="31"/>
    </row>
    <row r="43" spans="1:9" x14ac:dyDescent="0.3">
      <c r="A43" s="60"/>
      <c r="B43" s="33" t="s">
        <v>7</v>
      </c>
      <c r="C43" s="34">
        <f>+C40</f>
        <v>0</v>
      </c>
      <c r="D43" s="69">
        <v>342773</v>
      </c>
      <c r="E43" s="34"/>
      <c r="F43" s="35"/>
      <c r="G43" s="36"/>
      <c r="H43" s="37"/>
      <c r="I43" s="37"/>
    </row>
    <row r="44" spans="1:9" x14ac:dyDescent="0.3">
      <c r="A44" s="5"/>
      <c r="B44" s="21"/>
      <c r="C44" s="22"/>
      <c r="D44" s="69"/>
      <c r="E44" s="22"/>
      <c r="G44" s="38"/>
      <c r="H44" s="38"/>
      <c r="I44" s="25"/>
    </row>
    <row r="45" spans="1:9" x14ac:dyDescent="0.3">
      <c r="A45" s="59" t="s">
        <v>32</v>
      </c>
      <c r="B45" s="27" t="s">
        <v>33</v>
      </c>
      <c r="C45" s="28">
        <f>+'[1]NI-San'!M823</f>
        <v>0</v>
      </c>
      <c r="D45" s="69">
        <v>5684</v>
      </c>
      <c r="E45" s="28"/>
      <c r="F45" s="29"/>
      <c r="G45" s="30" t="e">
        <f>+C45/C46</f>
        <v>#DIV/0!</v>
      </c>
      <c r="H45" s="31">
        <f>+D45/D46</f>
        <v>1.6582402931386079E-2</v>
      </c>
      <c r="I45" s="31"/>
    </row>
    <row r="46" spans="1:9" x14ac:dyDescent="0.3">
      <c r="A46" s="60"/>
      <c r="B46" s="33" t="s">
        <v>7</v>
      </c>
      <c r="C46" s="34">
        <f>+C43</f>
        <v>0</v>
      </c>
      <c r="D46" s="69">
        <v>342773</v>
      </c>
      <c r="E46" s="34"/>
      <c r="F46" s="35"/>
      <c r="G46" s="36"/>
      <c r="H46" s="37"/>
      <c r="I46" s="37"/>
    </row>
    <row r="47" spans="1:9" x14ac:dyDescent="0.3">
      <c r="A47" s="61"/>
      <c r="B47" s="62"/>
      <c r="C47" s="63"/>
      <c r="D47" s="69"/>
      <c r="E47" s="63"/>
      <c r="F47" s="64"/>
      <c r="G47" s="38"/>
      <c r="H47" s="38"/>
      <c r="I47" s="65"/>
    </row>
    <row r="48" spans="1:9" x14ac:dyDescent="0.3">
      <c r="A48" s="59" t="s">
        <v>34</v>
      </c>
      <c r="B48" s="27" t="s">
        <v>35</v>
      </c>
      <c r="C48" s="28">
        <f ca="1">[1]SKASST_TOT!C$34</f>
        <v>0</v>
      </c>
      <c r="D48" s="69">
        <v>0</v>
      </c>
      <c r="E48" s="28"/>
      <c r="F48" s="29"/>
      <c r="G48" s="30" t="e">
        <f ca="1">+C48/C49</f>
        <v>#DIV/0!</v>
      </c>
      <c r="H48" s="31">
        <f>+D48/D49</f>
        <v>0</v>
      </c>
      <c r="I48" s="31"/>
    </row>
    <row r="49" spans="1:9" x14ac:dyDescent="0.3">
      <c r="A49" s="60"/>
      <c r="B49" s="33" t="s">
        <v>7</v>
      </c>
      <c r="C49" s="34">
        <f>+C46</f>
        <v>0</v>
      </c>
      <c r="D49" s="69">
        <v>342773</v>
      </c>
      <c r="E49" s="34"/>
      <c r="F49" s="35"/>
      <c r="G49" s="36"/>
      <c r="H49" s="37"/>
      <c r="I49" s="37"/>
    </row>
    <row r="50" spans="1:9" x14ac:dyDescent="0.3">
      <c r="B50" s="33"/>
      <c r="C50" s="22"/>
      <c r="D50" s="69"/>
      <c r="E50" s="22"/>
      <c r="G50" s="25"/>
      <c r="H50" s="25"/>
      <c r="I50" s="25"/>
    </row>
    <row r="51" spans="1:9" x14ac:dyDescent="0.3">
      <c r="A51" s="66" t="s">
        <v>36</v>
      </c>
      <c r="B51" s="10" t="s">
        <v>37</v>
      </c>
      <c r="C51" s="11">
        <f>+'[1]NI-San'!M316+'[1]NI-San'!M1382+'[1]NI-San'!M1464</f>
        <v>0</v>
      </c>
      <c r="D51" s="69">
        <v>393994</v>
      </c>
      <c r="E51" s="11"/>
      <c r="F51" s="12"/>
      <c r="G51" s="13" t="e">
        <f>+C51/C52</f>
        <v>#DIV/0!</v>
      </c>
      <c r="H51" s="13">
        <f>+D51/D52</f>
        <v>1.1494312562541391</v>
      </c>
      <c r="I51" s="14"/>
    </row>
    <row r="52" spans="1:9" x14ac:dyDescent="0.3">
      <c r="A52" s="67"/>
      <c r="B52" s="16" t="s">
        <v>7</v>
      </c>
      <c r="C52" s="17">
        <f>+C46</f>
        <v>0</v>
      </c>
      <c r="D52" s="69">
        <v>342773</v>
      </c>
      <c r="E52" s="17"/>
      <c r="F52" s="18"/>
      <c r="G52" s="19"/>
      <c r="H52" s="19"/>
      <c r="I52" s="20"/>
    </row>
    <row r="53" spans="1:9" x14ac:dyDescent="0.3">
      <c r="B53" s="21"/>
      <c r="C53" s="22"/>
      <c r="D53" s="69"/>
      <c r="E53" s="22"/>
      <c r="G53" s="25"/>
      <c r="H53" s="25"/>
      <c r="I53" s="25"/>
    </row>
    <row r="54" spans="1:9" x14ac:dyDescent="0.3">
      <c r="A54" s="66" t="s">
        <v>38</v>
      </c>
      <c r="B54" s="10" t="s">
        <v>37</v>
      </c>
      <c r="C54" s="11">
        <f>+C51</f>
        <v>0</v>
      </c>
      <c r="D54" s="69">
        <v>393994</v>
      </c>
      <c r="E54" s="11"/>
      <c r="F54" s="12"/>
      <c r="G54" s="13" t="e">
        <f>+C54/C55</f>
        <v>#DIV/0!</v>
      </c>
      <c r="H54" s="13">
        <f>+D54/D55</f>
        <v>1.0258497237453978</v>
      </c>
      <c r="I54" s="14"/>
    </row>
    <row r="55" spans="1:9" x14ac:dyDescent="0.3">
      <c r="A55" s="67"/>
      <c r="B55" s="16" t="s">
        <v>39</v>
      </c>
      <c r="C55" s="17">
        <f>+'[1]NI-San'!M1481</f>
        <v>0</v>
      </c>
      <c r="D55" s="69">
        <v>384066</v>
      </c>
      <c r="E55" s="17"/>
      <c r="F55" s="18"/>
      <c r="G55" s="19"/>
      <c r="H55" s="19"/>
      <c r="I55" s="20"/>
    </row>
    <row r="56" spans="1:9" x14ac:dyDescent="0.3">
      <c r="D56" s="69"/>
      <c r="G56" s="25"/>
      <c r="H56" s="25"/>
      <c r="I56" s="25"/>
    </row>
    <row r="57" spans="1:9" ht="16.5" customHeight="1" x14ac:dyDescent="0.3">
      <c r="A57" s="66" t="s">
        <v>40</v>
      </c>
      <c r="B57" s="10" t="s">
        <v>41</v>
      </c>
      <c r="C57" s="24">
        <f ca="1">[1]SKASST_TOT!C$37</f>
        <v>0</v>
      </c>
      <c r="D57" s="69">
        <v>41293</v>
      </c>
      <c r="E57" s="11"/>
      <c r="F57" s="12"/>
      <c r="G57" s="13" t="e">
        <f ca="1">+C57/C58</f>
        <v>#DIV/0!</v>
      </c>
      <c r="H57" s="13" t="e">
        <f>+D57/D58</f>
        <v>#DIV/0!</v>
      </c>
      <c r="I57" s="14"/>
    </row>
    <row r="58" spans="1:9" x14ac:dyDescent="0.3">
      <c r="A58" s="67"/>
      <c r="B58" s="16" t="s">
        <v>7</v>
      </c>
      <c r="C58" s="17">
        <f>+'[1]NI-San'!M1484</f>
        <v>0</v>
      </c>
      <c r="D58" s="69"/>
      <c r="E58" s="17"/>
      <c r="F58" s="18"/>
      <c r="G58" s="19"/>
      <c r="H58" s="19"/>
      <c r="I58" s="20"/>
    </row>
    <row r="59" spans="1:9" x14ac:dyDescent="0.3">
      <c r="B59" s="62"/>
    </row>
    <row r="60" spans="1:9" x14ac:dyDescent="0.3">
      <c r="A60" s="2" t="s">
        <v>42</v>
      </c>
    </row>
    <row r="61" spans="1:9" ht="35.25" customHeight="1" x14ac:dyDescent="0.3">
      <c r="A61" s="68" t="s">
        <v>43</v>
      </c>
      <c r="B61" s="68"/>
      <c r="C61" s="68"/>
      <c r="D61" s="68"/>
      <c r="E61" s="68"/>
      <c r="F61" s="68"/>
      <c r="G61" s="68"/>
      <c r="H61" s="68"/>
      <c r="I61" s="68"/>
    </row>
    <row r="62" spans="1:9" ht="16.5" customHeight="1" x14ac:dyDescent="0.3">
      <c r="A62" s="68" t="s">
        <v>44</v>
      </c>
      <c r="B62" s="68"/>
      <c r="C62" s="68"/>
      <c r="D62" s="68"/>
      <c r="E62" s="68"/>
      <c r="F62" s="68"/>
      <c r="G62" s="68"/>
      <c r="H62" s="68"/>
      <c r="I62" s="68"/>
    </row>
    <row r="63" spans="1:9" ht="37.5" customHeight="1" x14ac:dyDescent="0.3">
      <c r="A63" s="68" t="s">
        <v>45</v>
      </c>
      <c r="B63" s="68"/>
      <c r="C63" s="68"/>
      <c r="D63" s="68"/>
      <c r="E63" s="68"/>
      <c r="F63" s="68"/>
      <c r="G63" s="68"/>
      <c r="H63" s="68"/>
      <c r="I63" s="68"/>
    </row>
    <row r="64" spans="1:9" ht="16.5" customHeight="1" x14ac:dyDescent="0.3">
      <c r="A64" s="68" t="s">
        <v>46</v>
      </c>
      <c r="B64" s="68"/>
      <c r="C64" s="68"/>
      <c r="D64" s="68"/>
      <c r="E64" s="68"/>
      <c r="F64" s="68"/>
      <c r="G64" s="68"/>
      <c r="H64" s="68"/>
      <c r="I64" s="68"/>
    </row>
    <row r="65" spans="1:9" ht="16.5" customHeight="1" x14ac:dyDescent="0.3">
      <c r="A65" s="68" t="s">
        <v>47</v>
      </c>
      <c r="B65" s="68"/>
      <c r="C65" s="68"/>
      <c r="D65" s="68"/>
      <c r="E65" s="68"/>
      <c r="F65" s="68"/>
      <c r="G65" s="68"/>
      <c r="H65" s="68"/>
      <c r="I65" s="68"/>
    </row>
    <row r="66" spans="1:9" x14ac:dyDescent="0.3">
      <c r="A66" s="2" t="s">
        <v>48</v>
      </c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2017-03-13T09:15:37Z</dcterms:created>
  <dcterms:modified xsi:type="dcterms:W3CDTF">2017-03-13T09:20:27Z</dcterms:modified>
</cp:coreProperties>
</file>