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R41" i="1" l="1"/>
  <c r="R23" i="1"/>
  <c r="I54" i="1"/>
  <c r="P22" i="1"/>
  <c r="P37" i="1"/>
  <c r="Q41" i="1"/>
  <c r="Q40" i="1"/>
  <c r="P35" i="1"/>
  <c r="P36" i="1"/>
  <c r="P34" i="1"/>
  <c r="P33" i="1"/>
  <c r="P32" i="1"/>
  <c r="P31" i="1"/>
  <c r="P30" i="1"/>
  <c r="Q23" i="1"/>
  <c r="O23" i="1"/>
  <c r="O41" i="1" s="1"/>
  <c r="N23" i="1"/>
  <c r="N41" i="1" s="1"/>
  <c r="Q22" i="1"/>
  <c r="O22" i="1"/>
  <c r="O40" i="1" s="1"/>
  <c r="N22" i="1"/>
  <c r="N40" i="1" s="1"/>
  <c r="P21" i="1"/>
  <c r="O21" i="1"/>
  <c r="O39" i="1" s="1"/>
  <c r="N21" i="1"/>
  <c r="N39" i="1" s="1"/>
  <c r="P29" i="1"/>
  <c r="O20" i="1"/>
  <c r="O38" i="1" s="1"/>
  <c r="N20" i="1"/>
  <c r="N38" i="1" s="1"/>
  <c r="P19" i="1"/>
  <c r="O19" i="1"/>
  <c r="O37" i="1" s="1"/>
  <c r="N19" i="1"/>
  <c r="N37" i="1" s="1"/>
  <c r="P18" i="1"/>
  <c r="O18" i="1"/>
  <c r="O36" i="1" s="1"/>
  <c r="N18" i="1"/>
  <c r="N36" i="1" s="1"/>
  <c r="P28" i="1"/>
  <c r="P17" i="1"/>
  <c r="O17" i="1"/>
  <c r="O35" i="1" s="1"/>
  <c r="N17" i="1"/>
  <c r="N35" i="1" s="1"/>
  <c r="P16" i="1"/>
  <c r="O16" i="1"/>
  <c r="O34" i="1" s="1"/>
  <c r="N16" i="1"/>
  <c r="N34" i="1" s="1"/>
  <c r="P15" i="1"/>
  <c r="O15" i="1"/>
  <c r="O33" i="1" s="1"/>
  <c r="N15" i="1"/>
  <c r="N33" i="1" s="1"/>
  <c r="P27" i="1"/>
  <c r="P9" i="1"/>
  <c r="P14" i="1"/>
  <c r="O14" i="1"/>
  <c r="O32" i="1" s="1"/>
  <c r="N14" i="1"/>
  <c r="N32" i="1" s="1"/>
  <c r="P13" i="1"/>
  <c r="O13" i="1"/>
  <c r="O31" i="1" s="1"/>
  <c r="N13" i="1"/>
  <c r="N31" i="1" s="1"/>
  <c r="P12" i="1"/>
  <c r="O12" i="1"/>
  <c r="O30" i="1" s="1"/>
  <c r="N12" i="1"/>
  <c r="N30" i="1" s="1"/>
  <c r="P26" i="1"/>
  <c r="P8" i="1"/>
  <c r="P11" i="1"/>
  <c r="O11" i="1"/>
  <c r="O29" i="1" s="1"/>
  <c r="N11" i="1"/>
  <c r="N29" i="1" s="1"/>
  <c r="P10" i="1"/>
  <c r="O10" i="1"/>
  <c r="O28" i="1" s="1"/>
  <c r="N10" i="1"/>
  <c r="N28" i="1" s="1"/>
  <c r="O9" i="1"/>
  <c r="O27" i="1" s="1"/>
  <c r="N9" i="1"/>
  <c r="N27" i="1" s="1"/>
  <c r="P25" i="1"/>
  <c r="P7" i="1"/>
  <c r="O8" i="1"/>
  <c r="O26" i="1" s="1"/>
  <c r="N8" i="1"/>
  <c r="N26" i="1" s="1"/>
  <c r="O7" i="1"/>
  <c r="O25" i="1" s="1"/>
  <c r="N7" i="1"/>
  <c r="N25" i="1" s="1"/>
  <c r="O6" i="1"/>
  <c r="O24" i="1" s="1"/>
  <c r="N6" i="1"/>
  <c r="N24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P24" i="1"/>
  <c r="P6" i="1"/>
  <c r="I4" i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B2" i="1"/>
  <c r="A1" i="1"/>
  <c r="I9" i="1" l="1"/>
  <c r="I12" i="1"/>
  <c r="I15" i="1"/>
  <c r="I18" i="1"/>
  <c r="I24" i="1"/>
  <c r="R22" i="1"/>
  <c r="I6" i="1"/>
  <c r="I36" i="1"/>
  <c r="I39" i="1"/>
  <c r="I30" i="1"/>
  <c r="P39" i="1"/>
  <c r="I21" i="1"/>
  <c r="I27" i="1"/>
  <c r="I33" i="1"/>
  <c r="I42" i="1"/>
  <c r="R7" i="1"/>
  <c r="Q7" i="1"/>
  <c r="Q25" i="1"/>
  <c r="R25" i="1"/>
  <c r="I51" i="1"/>
  <c r="I45" i="1"/>
  <c r="R40" i="1"/>
  <c r="P40" i="1"/>
  <c r="R6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Q6" i="1"/>
  <c r="Q24" i="1"/>
  <c r="R24" i="1"/>
  <c r="Q26" i="1" l="1"/>
  <c r="R26" i="1"/>
  <c r="Q8" i="1"/>
  <c r="R8" i="1"/>
  <c r="R9" i="1" l="1"/>
  <c r="Q9" i="1"/>
  <c r="Q27" i="1"/>
  <c r="R27" i="1"/>
  <c r="R28" i="1" l="1"/>
  <c r="Q28" i="1"/>
  <c r="R10" i="1"/>
  <c r="Q10" i="1"/>
  <c r="R11" i="1" l="1"/>
  <c r="Q11" i="1"/>
  <c r="Q29" i="1"/>
  <c r="R29" i="1"/>
  <c r="R30" i="1" l="1"/>
  <c r="Q30" i="1"/>
  <c r="R12" i="1"/>
  <c r="Q12" i="1"/>
  <c r="R13" i="1" l="1"/>
  <c r="Q13" i="1"/>
  <c r="Q31" i="1"/>
  <c r="R31" i="1"/>
  <c r="Q32" i="1" l="1"/>
  <c r="R32" i="1"/>
  <c r="Q14" i="1"/>
  <c r="R14" i="1"/>
  <c r="R15" i="1" l="1"/>
  <c r="Q15" i="1"/>
  <c r="Q33" i="1"/>
  <c r="R33" i="1"/>
  <c r="R34" i="1" l="1"/>
  <c r="Q34" i="1"/>
  <c r="R16" i="1"/>
  <c r="Q16" i="1"/>
  <c r="R17" i="1" l="1"/>
  <c r="Q17" i="1"/>
  <c r="R35" i="1"/>
  <c r="Q35" i="1"/>
  <c r="R36" i="1" l="1"/>
  <c r="Q36" i="1"/>
  <c r="R18" i="1"/>
  <c r="Q18" i="1"/>
  <c r="Q19" i="1" l="1"/>
  <c r="R19" i="1"/>
  <c r="R37" i="1"/>
  <c r="Q37" i="1"/>
  <c r="Q39" i="1" l="1"/>
  <c r="R39" i="1"/>
  <c r="Q38" i="1"/>
  <c r="Q20" i="1"/>
  <c r="Q21" i="1"/>
  <c r="R21" i="1"/>
  <c r="P23" i="1"/>
  <c r="P20" i="1"/>
  <c r="P38" i="1"/>
  <c r="P41" i="1"/>
  <c r="R38" i="1" l="1"/>
  <c r="I48" i="1"/>
  <c r="R20" i="1"/>
  <c r="I57" i="1"/>
</calcChain>
</file>

<file path=xl/sharedStrings.xml><?xml version="1.0" encoding="utf-8"?>
<sst xmlns="http://schemas.openxmlformats.org/spreadsheetml/2006/main" count="74" uniqueCount="55">
  <si>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</si>
  <si>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</si>
  <si>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</si>
  <si>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</si>
  <si>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</si>
  <si>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</si>
  <si>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</si>
  <si>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</si>
  <si>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</si>
  <si>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</si>
  <si>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</si>
  <si>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</si>
  <si>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</si>
  <si>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</si>
  <si>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</si>
  <si>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</si>
  <si>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</si>
  <si>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</si>
  <si>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</si>
  <si>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</si>
  <si>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</si>
  <si>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</si>
  <si>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</si>
  <si>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</si>
  <si>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</si>
  <si>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</si>
  <si>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</si>
  <si>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</si>
  <si>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</si>
  <si>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</si>
  <si>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</si>
  <si>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</si>
  <si>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</si>
  <si>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</si>
  <si>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</si>
  <si>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</si>
  <si>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</si>
  <si>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</si>
  <si>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</si>
  <si>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</si>
  <si>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</si>
  <si>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</si>
  <si>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</si>
  <si>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</si>
  <si>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</si>
  <si>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</si>
  <si>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</si>
  <si>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</si>
  <si>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</si>
  <si>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</si>
  <si>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</si>
  <si>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</si>
  <si>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Valore netto al 31/12/2018</t>
  </si>
  <si>
    <t>Valore netto al 31/12/2019</t>
  </si>
  <si>
    <t>Prechiusura al 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</si>
</sst>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5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5" fontId="3" fillId="0" borderId="0" xfId="3" applyNumberFormat="1" applyFont="1" applyAlignment="1">
      <alignment wrapText="1"/>
    </xf>
    <xf numFmtId="166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166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166" fontId="3" fillId="0" borderId="2" xfId="1" applyNumberFormat="1" applyFont="1" applyFill="1" applyBorder="1" applyProtection="1"/>
    <xf numFmtId="10" fontId="6" fillId="0" borderId="0" xfId="1" applyNumberFormat="1" applyFont="1" applyProtection="1"/>
    <xf numFmtId="0" fontId="3" fillId="0" borderId="6" xfId="1" applyFont="1" applyBorder="1" applyAlignment="1" applyProtection="1">
      <alignment wrapText="1"/>
    </xf>
    <xf numFmtId="166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166" fontId="3" fillId="0" borderId="8" xfId="1" applyNumberFormat="1" applyFont="1" applyFill="1" applyBorder="1" applyProtection="1"/>
    <xf numFmtId="0" fontId="3" fillId="0" borderId="8" xfId="1" applyFont="1" applyBorder="1" applyProtection="1"/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166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166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9" fillId="0" borderId="9" xfId="5" applyNumberFormat="1" applyFont="1" applyBorder="1" applyAlignment="1" applyProtection="1">
      <alignment horizontal="center" vertical="center"/>
    </xf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166" fontId="8" fillId="0" borderId="0" xfId="1" applyNumberFormat="1" applyFont="1" applyFill="1" applyBorder="1" applyProtection="1"/>
    <xf numFmtId="0" fontId="8" fillId="0" borderId="0" xfId="1" applyFont="1" applyBorder="1" applyProtection="1"/>
    <xf numFmtId="166" fontId="3" fillId="0" borderId="6" xfId="1" applyNumberFormat="1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166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0" fillId="0" borderId="0" xfId="0"/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di_esercizio_conto%20economico%202019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702</v>
          </cell>
          <cell r="C2" t="str">
            <v>ASST SANTI PAOLO E CARLO</v>
          </cell>
        </row>
        <row r="3">
          <cell r="B3" t="str">
            <v>2019</v>
          </cell>
        </row>
        <row r="5">
          <cell r="B5" t="str">
            <v>Consuntivo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34" workbookViewId="0">
      <selection activeCell="G55" sqref="G55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9.140625" style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256" width="9.1406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4.7109375" style="1" customWidth="1"/>
    <col min="263" max="263" width="12.7109375" style="1" customWidth="1"/>
    <col min="264" max="264" width="16" style="1" customWidth="1"/>
    <col min="265" max="265" width="0" style="1" hidden="1" customWidth="1"/>
    <col min="266" max="267" width="9.140625" style="1"/>
    <col min="268" max="274" width="0" style="1" hidden="1" customWidth="1"/>
    <col min="275" max="512" width="9.1406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4.7109375" style="1" customWidth="1"/>
    <col min="519" max="519" width="12.7109375" style="1" customWidth="1"/>
    <col min="520" max="520" width="16" style="1" customWidth="1"/>
    <col min="521" max="521" width="0" style="1" hidden="1" customWidth="1"/>
    <col min="522" max="523" width="9.140625" style="1"/>
    <col min="524" max="530" width="0" style="1" hidden="1" customWidth="1"/>
    <col min="531" max="768" width="9.1406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4.7109375" style="1" customWidth="1"/>
    <col min="775" max="775" width="12.7109375" style="1" customWidth="1"/>
    <col min="776" max="776" width="16" style="1" customWidth="1"/>
    <col min="777" max="777" width="0" style="1" hidden="1" customWidth="1"/>
    <col min="778" max="779" width="9.140625" style="1"/>
    <col min="780" max="786" width="0" style="1" hidden="1" customWidth="1"/>
    <col min="787" max="1024" width="9.1406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4.7109375" style="1" customWidth="1"/>
    <col min="1031" max="1031" width="12.7109375" style="1" customWidth="1"/>
    <col min="1032" max="1032" width="16" style="1" customWidth="1"/>
    <col min="1033" max="1033" width="0" style="1" hidden="1" customWidth="1"/>
    <col min="1034" max="1035" width="9.140625" style="1"/>
    <col min="1036" max="1042" width="0" style="1" hidden="1" customWidth="1"/>
    <col min="1043" max="1280" width="9.1406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4.7109375" style="1" customWidth="1"/>
    <col min="1287" max="1287" width="12.7109375" style="1" customWidth="1"/>
    <col min="1288" max="1288" width="16" style="1" customWidth="1"/>
    <col min="1289" max="1289" width="0" style="1" hidden="1" customWidth="1"/>
    <col min="1290" max="1291" width="9.140625" style="1"/>
    <col min="1292" max="1298" width="0" style="1" hidden="1" customWidth="1"/>
    <col min="1299" max="1536" width="9.1406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4.7109375" style="1" customWidth="1"/>
    <col min="1543" max="1543" width="12.7109375" style="1" customWidth="1"/>
    <col min="1544" max="1544" width="16" style="1" customWidth="1"/>
    <col min="1545" max="1545" width="0" style="1" hidden="1" customWidth="1"/>
    <col min="1546" max="1547" width="9.140625" style="1"/>
    <col min="1548" max="1554" width="0" style="1" hidden="1" customWidth="1"/>
    <col min="1555" max="1792" width="9.1406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4.7109375" style="1" customWidth="1"/>
    <col min="1799" max="1799" width="12.7109375" style="1" customWidth="1"/>
    <col min="1800" max="1800" width="16" style="1" customWidth="1"/>
    <col min="1801" max="1801" width="0" style="1" hidden="1" customWidth="1"/>
    <col min="1802" max="1803" width="9.140625" style="1"/>
    <col min="1804" max="1810" width="0" style="1" hidden="1" customWidth="1"/>
    <col min="1811" max="2048" width="9.1406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4.7109375" style="1" customWidth="1"/>
    <col min="2055" max="2055" width="12.7109375" style="1" customWidth="1"/>
    <col min="2056" max="2056" width="16" style="1" customWidth="1"/>
    <col min="2057" max="2057" width="0" style="1" hidden="1" customWidth="1"/>
    <col min="2058" max="2059" width="9.140625" style="1"/>
    <col min="2060" max="2066" width="0" style="1" hidden="1" customWidth="1"/>
    <col min="2067" max="2304" width="9.1406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4.7109375" style="1" customWidth="1"/>
    <col min="2311" max="2311" width="12.7109375" style="1" customWidth="1"/>
    <col min="2312" max="2312" width="16" style="1" customWidth="1"/>
    <col min="2313" max="2313" width="0" style="1" hidden="1" customWidth="1"/>
    <col min="2314" max="2315" width="9.140625" style="1"/>
    <col min="2316" max="2322" width="0" style="1" hidden="1" customWidth="1"/>
    <col min="2323" max="2560" width="9.1406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4.7109375" style="1" customWidth="1"/>
    <col min="2567" max="2567" width="12.7109375" style="1" customWidth="1"/>
    <col min="2568" max="2568" width="16" style="1" customWidth="1"/>
    <col min="2569" max="2569" width="0" style="1" hidden="1" customWidth="1"/>
    <col min="2570" max="2571" width="9.140625" style="1"/>
    <col min="2572" max="2578" width="0" style="1" hidden="1" customWidth="1"/>
    <col min="2579" max="2816" width="9.1406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4.7109375" style="1" customWidth="1"/>
    <col min="2823" max="2823" width="12.7109375" style="1" customWidth="1"/>
    <col min="2824" max="2824" width="16" style="1" customWidth="1"/>
    <col min="2825" max="2825" width="0" style="1" hidden="1" customWidth="1"/>
    <col min="2826" max="2827" width="9.140625" style="1"/>
    <col min="2828" max="2834" width="0" style="1" hidden="1" customWidth="1"/>
    <col min="2835" max="3072" width="9.1406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4.7109375" style="1" customWidth="1"/>
    <col min="3079" max="3079" width="12.7109375" style="1" customWidth="1"/>
    <col min="3080" max="3080" width="16" style="1" customWidth="1"/>
    <col min="3081" max="3081" width="0" style="1" hidden="1" customWidth="1"/>
    <col min="3082" max="3083" width="9.140625" style="1"/>
    <col min="3084" max="3090" width="0" style="1" hidden="1" customWidth="1"/>
    <col min="3091" max="3328" width="9.1406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4.7109375" style="1" customWidth="1"/>
    <col min="3335" max="3335" width="12.7109375" style="1" customWidth="1"/>
    <col min="3336" max="3336" width="16" style="1" customWidth="1"/>
    <col min="3337" max="3337" width="0" style="1" hidden="1" customWidth="1"/>
    <col min="3338" max="3339" width="9.140625" style="1"/>
    <col min="3340" max="3346" width="0" style="1" hidden="1" customWidth="1"/>
    <col min="3347" max="3584" width="9.1406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4.7109375" style="1" customWidth="1"/>
    <col min="3591" max="3591" width="12.7109375" style="1" customWidth="1"/>
    <col min="3592" max="3592" width="16" style="1" customWidth="1"/>
    <col min="3593" max="3593" width="0" style="1" hidden="1" customWidth="1"/>
    <col min="3594" max="3595" width="9.140625" style="1"/>
    <col min="3596" max="3602" width="0" style="1" hidden="1" customWidth="1"/>
    <col min="3603" max="3840" width="9.1406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4.7109375" style="1" customWidth="1"/>
    <col min="3847" max="3847" width="12.7109375" style="1" customWidth="1"/>
    <col min="3848" max="3848" width="16" style="1" customWidth="1"/>
    <col min="3849" max="3849" width="0" style="1" hidden="1" customWidth="1"/>
    <col min="3850" max="3851" width="9.140625" style="1"/>
    <col min="3852" max="3858" width="0" style="1" hidden="1" customWidth="1"/>
    <col min="3859" max="4096" width="9.1406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4.7109375" style="1" customWidth="1"/>
    <col min="4103" max="4103" width="12.7109375" style="1" customWidth="1"/>
    <col min="4104" max="4104" width="16" style="1" customWidth="1"/>
    <col min="4105" max="4105" width="0" style="1" hidden="1" customWidth="1"/>
    <col min="4106" max="4107" width="9.140625" style="1"/>
    <col min="4108" max="4114" width="0" style="1" hidden="1" customWidth="1"/>
    <col min="4115" max="4352" width="9.1406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4.7109375" style="1" customWidth="1"/>
    <col min="4359" max="4359" width="12.7109375" style="1" customWidth="1"/>
    <col min="4360" max="4360" width="16" style="1" customWidth="1"/>
    <col min="4361" max="4361" width="0" style="1" hidden="1" customWidth="1"/>
    <col min="4362" max="4363" width="9.140625" style="1"/>
    <col min="4364" max="4370" width="0" style="1" hidden="1" customWidth="1"/>
    <col min="4371" max="4608" width="9.1406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4.7109375" style="1" customWidth="1"/>
    <col min="4615" max="4615" width="12.7109375" style="1" customWidth="1"/>
    <col min="4616" max="4616" width="16" style="1" customWidth="1"/>
    <col min="4617" max="4617" width="0" style="1" hidden="1" customWidth="1"/>
    <col min="4618" max="4619" width="9.140625" style="1"/>
    <col min="4620" max="4626" width="0" style="1" hidden="1" customWidth="1"/>
    <col min="4627" max="4864" width="9.1406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4.7109375" style="1" customWidth="1"/>
    <col min="4871" max="4871" width="12.7109375" style="1" customWidth="1"/>
    <col min="4872" max="4872" width="16" style="1" customWidth="1"/>
    <col min="4873" max="4873" width="0" style="1" hidden="1" customWidth="1"/>
    <col min="4874" max="4875" width="9.140625" style="1"/>
    <col min="4876" max="4882" width="0" style="1" hidden="1" customWidth="1"/>
    <col min="4883" max="5120" width="9.1406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4.7109375" style="1" customWidth="1"/>
    <col min="5127" max="5127" width="12.7109375" style="1" customWidth="1"/>
    <col min="5128" max="5128" width="16" style="1" customWidth="1"/>
    <col min="5129" max="5129" width="0" style="1" hidden="1" customWidth="1"/>
    <col min="5130" max="5131" width="9.140625" style="1"/>
    <col min="5132" max="5138" width="0" style="1" hidden="1" customWidth="1"/>
    <col min="5139" max="5376" width="9.1406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4.7109375" style="1" customWidth="1"/>
    <col min="5383" max="5383" width="12.7109375" style="1" customWidth="1"/>
    <col min="5384" max="5384" width="16" style="1" customWidth="1"/>
    <col min="5385" max="5385" width="0" style="1" hidden="1" customWidth="1"/>
    <col min="5386" max="5387" width="9.140625" style="1"/>
    <col min="5388" max="5394" width="0" style="1" hidden="1" customWidth="1"/>
    <col min="5395" max="5632" width="9.1406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4.7109375" style="1" customWidth="1"/>
    <col min="5639" max="5639" width="12.7109375" style="1" customWidth="1"/>
    <col min="5640" max="5640" width="16" style="1" customWidth="1"/>
    <col min="5641" max="5641" width="0" style="1" hidden="1" customWidth="1"/>
    <col min="5642" max="5643" width="9.140625" style="1"/>
    <col min="5644" max="5650" width="0" style="1" hidden="1" customWidth="1"/>
    <col min="5651" max="5888" width="9.1406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4.7109375" style="1" customWidth="1"/>
    <col min="5895" max="5895" width="12.7109375" style="1" customWidth="1"/>
    <col min="5896" max="5896" width="16" style="1" customWidth="1"/>
    <col min="5897" max="5897" width="0" style="1" hidden="1" customWidth="1"/>
    <col min="5898" max="5899" width="9.140625" style="1"/>
    <col min="5900" max="5906" width="0" style="1" hidden="1" customWidth="1"/>
    <col min="5907" max="6144" width="9.1406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4.7109375" style="1" customWidth="1"/>
    <col min="6151" max="6151" width="12.7109375" style="1" customWidth="1"/>
    <col min="6152" max="6152" width="16" style="1" customWidth="1"/>
    <col min="6153" max="6153" width="0" style="1" hidden="1" customWidth="1"/>
    <col min="6154" max="6155" width="9.140625" style="1"/>
    <col min="6156" max="6162" width="0" style="1" hidden="1" customWidth="1"/>
    <col min="6163" max="6400" width="9.1406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4.7109375" style="1" customWidth="1"/>
    <col min="6407" max="6407" width="12.7109375" style="1" customWidth="1"/>
    <col min="6408" max="6408" width="16" style="1" customWidth="1"/>
    <col min="6409" max="6409" width="0" style="1" hidden="1" customWidth="1"/>
    <col min="6410" max="6411" width="9.140625" style="1"/>
    <col min="6412" max="6418" width="0" style="1" hidden="1" customWidth="1"/>
    <col min="6419" max="6656" width="9.1406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4.7109375" style="1" customWidth="1"/>
    <col min="6663" max="6663" width="12.7109375" style="1" customWidth="1"/>
    <col min="6664" max="6664" width="16" style="1" customWidth="1"/>
    <col min="6665" max="6665" width="0" style="1" hidden="1" customWidth="1"/>
    <col min="6666" max="6667" width="9.140625" style="1"/>
    <col min="6668" max="6674" width="0" style="1" hidden="1" customWidth="1"/>
    <col min="6675" max="6912" width="9.1406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4.7109375" style="1" customWidth="1"/>
    <col min="6919" max="6919" width="12.7109375" style="1" customWidth="1"/>
    <col min="6920" max="6920" width="16" style="1" customWidth="1"/>
    <col min="6921" max="6921" width="0" style="1" hidden="1" customWidth="1"/>
    <col min="6922" max="6923" width="9.140625" style="1"/>
    <col min="6924" max="6930" width="0" style="1" hidden="1" customWidth="1"/>
    <col min="6931" max="7168" width="9.1406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4.7109375" style="1" customWidth="1"/>
    <col min="7175" max="7175" width="12.7109375" style="1" customWidth="1"/>
    <col min="7176" max="7176" width="16" style="1" customWidth="1"/>
    <col min="7177" max="7177" width="0" style="1" hidden="1" customWidth="1"/>
    <col min="7178" max="7179" width="9.140625" style="1"/>
    <col min="7180" max="7186" width="0" style="1" hidden="1" customWidth="1"/>
    <col min="7187" max="7424" width="9.1406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4.7109375" style="1" customWidth="1"/>
    <col min="7431" max="7431" width="12.7109375" style="1" customWidth="1"/>
    <col min="7432" max="7432" width="16" style="1" customWidth="1"/>
    <col min="7433" max="7433" width="0" style="1" hidden="1" customWidth="1"/>
    <col min="7434" max="7435" width="9.140625" style="1"/>
    <col min="7436" max="7442" width="0" style="1" hidden="1" customWidth="1"/>
    <col min="7443" max="7680" width="9.1406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4.7109375" style="1" customWidth="1"/>
    <col min="7687" max="7687" width="12.7109375" style="1" customWidth="1"/>
    <col min="7688" max="7688" width="16" style="1" customWidth="1"/>
    <col min="7689" max="7689" width="0" style="1" hidden="1" customWidth="1"/>
    <col min="7690" max="7691" width="9.140625" style="1"/>
    <col min="7692" max="7698" width="0" style="1" hidden="1" customWidth="1"/>
    <col min="7699" max="7936" width="9.1406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4.7109375" style="1" customWidth="1"/>
    <col min="7943" max="7943" width="12.7109375" style="1" customWidth="1"/>
    <col min="7944" max="7944" width="16" style="1" customWidth="1"/>
    <col min="7945" max="7945" width="0" style="1" hidden="1" customWidth="1"/>
    <col min="7946" max="7947" width="9.140625" style="1"/>
    <col min="7948" max="7954" width="0" style="1" hidden="1" customWidth="1"/>
    <col min="7955" max="8192" width="9.1406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4.7109375" style="1" customWidth="1"/>
    <col min="8199" max="8199" width="12.7109375" style="1" customWidth="1"/>
    <col min="8200" max="8200" width="16" style="1" customWidth="1"/>
    <col min="8201" max="8201" width="0" style="1" hidden="1" customWidth="1"/>
    <col min="8202" max="8203" width="9.140625" style="1"/>
    <col min="8204" max="8210" width="0" style="1" hidden="1" customWidth="1"/>
    <col min="8211" max="8448" width="9.1406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4.7109375" style="1" customWidth="1"/>
    <col min="8455" max="8455" width="12.7109375" style="1" customWidth="1"/>
    <col min="8456" max="8456" width="16" style="1" customWidth="1"/>
    <col min="8457" max="8457" width="0" style="1" hidden="1" customWidth="1"/>
    <col min="8458" max="8459" width="9.140625" style="1"/>
    <col min="8460" max="8466" width="0" style="1" hidden="1" customWidth="1"/>
    <col min="8467" max="8704" width="9.1406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4.7109375" style="1" customWidth="1"/>
    <col min="8711" max="8711" width="12.7109375" style="1" customWidth="1"/>
    <col min="8712" max="8712" width="16" style="1" customWidth="1"/>
    <col min="8713" max="8713" width="0" style="1" hidden="1" customWidth="1"/>
    <col min="8714" max="8715" width="9.140625" style="1"/>
    <col min="8716" max="8722" width="0" style="1" hidden="1" customWidth="1"/>
    <col min="8723" max="8960" width="9.1406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4.7109375" style="1" customWidth="1"/>
    <col min="8967" max="8967" width="12.7109375" style="1" customWidth="1"/>
    <col min="8968" max="8968" width="16" style="1" customWidth="1"/>
    <col min="8969" max="8969" width="0" style="1" hidden="1" customWidth="1"/>
    <col min="8970" max="8971" width="9.140625" style="1"/>
    <col min="8972" max="8978" width="0" style="1" hidden="1" customWidth="1"/>
    <col min="8979" max="9216" width="9.1406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4.7109375" style="1" customWidth="1"/>
    <col min="9223" max="9223" width="12.7109375" style="1" customWidth="1"/>
    <col min="9224" max="9224" width="16" style="1" customWidth="1"/>
    <col min="9225" max="9225" width="0" style="1" hidden="1" customWidth="1"/>
    <col min="9226" max="9227" width="9.140625" style="1"/>
    <col min="9228" max="9234" width="0" style="1" hidden="1" customWidth="1"/>
    <col min="9235" max="9472" width="9.1406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4.7109375" style="1" customWidth="1"/>
    <col min="9479" max="9479" width="12.7109375" style="1" customWidth="1"/>
    <col min="9480" max="9480" width="16" style="1" customWidth="1"/>
    <col min="9481" max="9481" width="0" style="1" hidden="1" customWidth="1"/>
    <col min="9482" max="9483" width="9.140625" style="1"/>
    <col min="9484" max="9490" width="0" style="1" hidden="1" customWidth="1"/>
    <col min="9491" max="9728" width="9.1406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4.7109375" style="1" customWidth="1"/>
    <col min="9735" max="9735" width="12.7109375" style="1" customWidth="1"/>
    <col min="9736" max="9736" width="16" style="1" customWidth="1"/>
    <col min="9737" max="9737" width="0" style="1" hidden="1" customWidth="1"/>
    <col min="9738" max="9739" width="9.140625" style="1"/>
    <col min="9740" max="9746" width="0" style="1" hidden="1" customWidth="1"/>
    <col min="9747" max="9984" width="9.1406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4.7109375" style="1" customWidth="1"/>
    <col min="9991" max="9991" width="12.7109375" style="1" customWidth="1"/>
    <col min="9992" max="9992" width="16" style="1" customWidth="1"/>
    <col min="9993" max="9993" width="0" style="1" hidden="1" customWidth="1"/>
    <col min="9994" max="9995" width="9.140625" style="1"/>
    <col min="9996" max="10002" width="0" style="1" hidden="1" customWidth="1"/>
    <col min="10003" max="10240" width="9.1406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4.7109375" style="1" customWidth="1"/>
    <col min="10247" max="10247" width="12.7109375" style="1" customWidth="1"/>
    <col min="10248" max="10248" width="16" style="1" customWidth="1"/>
    <col min="10249" max="10249" width="0" style="1" hidden="1" customWidth="1"/>
    <col min="10250" max="10251" width="9.140625" style="1"/>
    <col min="10252" max="10258" width="0" style="1" hidden="1" customWidth="1"/>
    <col min="10259" max="10496" width="9.1406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4.7109375" style="1" customWidth="1"/>
    <col min="10503" max="10503" width="12.7109375" style="1" customWidth="1"/>
    <col min="10504" max="10504" width="16" style="1" customWidth="1"/>
    <col min="10505" max="10505" width="0" style="1" hidden="1" customWidth="1"/>
    <col min="10506" max="10507" width="9.140625" style="1"/>
    <col min="10508" max="10514" width="0" style="1" hidden="1" customWidth="1"/>
    <col min="10515" max="10752" width="9.1406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4.7109375" style="1" customWidth="1"/>
    <col min="10759" max="10759" width="12.7109375" style="1" customWidth="1"/>
    <col min="10760" max="10760" width="16" style="1" customWidth="1"/>
    <col min="10761" max="10761" width="0" style="1" hidden="1" customWidth="1"/>
    <col min="10762" max="10763" width="9.140625" style="1"/>
    <col min="10764" max="10770" width="0" style="1" hidden="1" customWidth="1"/>
    <col min="10771" max="11008" width="9.1406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4.7109375" style="1" customWidth="1"/>
    <col min="11015" max="11015" width="12.7109375" style="1" customWidth="1"/>
    <col min="11016" max="11016" width="16" style="1" customWidth="1"/>
    <col min="11017" max="11017" width="0" style="1" hidden="1" customWidth="1"/>
    <col min="11018" max="11019" width="9.140625" style="1"/>
    <col min="11020" max="11026" width="0" style="1" hidden="1" customWidth="1"/>
    <col min="11027" max="11264" width="9.1406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4.7109375" style="1" customWidth="1"/>
    <col min="11271" max="11271" width="12.7109375" style="1" customWidth="1"/>
    <col min="11272" max="11272" width="16" style="1" customWidth="1"/>
    <col min="11273" max="11273" width="0" style="1" hidden="1" customWidth="1"/>
    <col min="11274" max="11275" width="9.140625" style="1"/>
    <col min="11276" max="11282" width="0" style="1" hidden="1" customWidth="1"/>
    <col min="11283" max="11520" width="9.1406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4.7109375" style="1" customWidth="1"/>
    <col min="11527" max="11527" width="12.7109375" style="1" customWidth="1"/>
    <col min="11528" max="11528" width="16" style="1" customWidth="1"/>
    <col min="11529" max="11529" width="0" style="1" hidden="1" customWidth="1"/>
    <col min="11530" max="11531" width="9.140625" style="1"/>
    <col min="11532" max="11538" width="0" style="1" hidden="1" customWidth="1"/>
    <col min="11539" max="11776" width="9.1406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4.7109375" style="1" customWidth="1"/>
    <col min="11783" max="11783" width="12.7109375" style="1" customWidth="1"/>
    <col min="11784" max="11784" width="16" style="1" customWidth="1"/>
    <col min="11785" max="11785" width="0" style="1" hidden="1" customWidth="1"/>
    <col min="11786" max="11787" width="9.140625" style="1"/>
    <col min="11788" max="11794" width="0" style="1" hidden="1" customWidth="1"/>
    <col min="11795" max="12032" width="9.1406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4.7109375" style="1" customWidth="1"/>
    <col min="12039" max="12039" width="12.7109375" style="1" customWidth="1"/>
    <col min="12040" max="12040" width="16" style="1" customWidth="1"/>
    <col min="12041" max="12041" width="0" style="1" hidden="1" customWidth="1"/>
    <col min="12042" max="12043" width="9.140625" style="1"/>
    <col min="12044" max="12050" width="0" style="1" hidden="1" customWidth="1"/>
    <col min="12051" max="12288" width="9.1406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4.7109375" style="1" customWidth="1"/>
    <col min="12295" max="12295" width="12.7109375" style="1" customWidth="1"/>
    <col min="12296" max="12296" width="16" style="1" customWidth="1"/>
    <col min="12297" max="12297" width="0" style="1" hidden="1" customWidth="1"/>
    <col min="12298" max="12299" width="9.140625" style="1"/>
    <col min="12300" max="12306" width="0" style="1" hidden="1" customWidth="1"/>
    <col min="12307" max="12544" width="9.1406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4.7109375" style="1" customWidth="1"/>
    <col min="12551" max="12551" width="12.7109375" style="1" customWidth="1"/>
    <col min="12552" max="12552" width="16" style="1" customWidth="1"/>
    <col min="12553" max="12553" width="0" style="1" hidden="1" customWidth="1"/>
    <col min="12554" max="12555" width="9.140625" style="1"/>
    <col min="12556" max="12562" width="0" style="1" hidden="1" customWidth="1"/>
    <col min="12563" max="12800" width="9.1406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4.7109375" style="1" customWidth="1"/>
    <col min="12807" max="12807" width="12.7109375" style="1" customWidth="1"/>
    <col min="12808" max="12808" width="16" style="1" customWidth="1"/>
    <col min="12809" max="12809" width="0" style="1" hidden="1" customWidth="1"/>
    <col min="12810" max="12811" width="9.140625" style="1"/>
    <col min="12812" max="12818" width="0" style="1" hidden="1" customWidth="1"/>
    <col min="12819" max="13056" width="9.1406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4.7109375" style="1" customWidth="1"/>
    <col min="13063" max="13063" width="12.7109375" style="1" customWidth="1"/>
    <col min="13064" max="13064" width="16" style="1" customWidth="1"/>
    <col min="13065" max="13065" width="0" style="1" hidden="1" customWidth="1"/>
    <col min="13066" max="13067" width="9.140625" style="1"/>
    <col min="13068" max="13074" width="0" style="1" hidden="1" customWidth="1"/>
    <col min="13075" max="13312" width="9.1406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4.7109375" style="1" customWidth="1"/>
    <col min="13319" max="13319" width="12.7109375" style="1" customWidth="1"/>
    <col min="13320" max="13320" width="16" style="1" customWidth="1"/>
    <col min="13321" max="13321" width="0" style="1" hidden="1" customWidth="1"/>
    <col min="13322" max="13323" width="9.140625" style="1"/>
    <col min="13324" max="13330" width="0" style="1" hidden="1" customWidth="1"/>
    <col min="13331" max="13568" width="9.1406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4.7109375" style="1" customWidth="1"/>
    <col min="13575" max="13575" width="12.7109375" style="1" customWidth="1"/>
    <col min="13576" max="13576" width="16" style="1" customWidth="1"/>
    <col min="13577" max="13577" width="0" style="1" hidden="1" customWidth="1"/>
    <col min="13578" max="13579" width="9.140625" style="1"/>
    <col min="13580" max="13586" width="0" style="1" hidden="1" customWidth="1"/>
    <col min="13587" max="13824" width="9.1406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4.7109375" style="1" customWidth="1"/>
    <col min="13831" max="13831" width="12.7109375" style="1" customWidth="1"/>
    <col min="13832" max="13832" width="16" style="1" customWidth="1"/>
    <col min="13833" max="13833" width="0" style="1" hidden="1" customWidth="1"/>
    <col min="13834" max="13835" width="9.140625" style="1"/>
    <col min="13836" max="13842" width="0" style="1" hidden="1" customWidth="1"/>
    <col min="13843" max="14080" width="9.1406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4.7109375" style="1" customWidth="1"/>
    <col min="14087" max="14087" width="12.7109375" style="1" customWidth="1"/>
    <col min="14088" max="14088" width="16" style="1" customWidth="1"/>
    <col min="14089" max="14089" width="0" style="1" hidden="1" customWidth="1"/>
    <col min="14090" max="14091" width="9.140625" style="1"/>
    <col min="14092" max="14098" width="0" style="1" hidden="1" customWidth="1"/>
    <col min="14099" max="14336" width="9.1406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4.7109375" style="1" customWidth="1"/>
    <col min="14343" max="14343" width="12.7109375" style="1" customWidth="1"/>
    <col min="14344" max="14344" width="16" style="1" customWidth="1"/>
    <col min="14345" max="14345" width="0" style="1" hidden="1" customWidth="1"/>
    <col min="14346" max="14347" width="9.140625" style="1"/>
    <col min="14348" max="14354" width="0" style="1" hidden="1" customWidth="1"/>
    <col min="14355" max="14592" width="9.1406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4.7109375" style="1" customWidth="1"/>
    <col min="14599" max="14599" width="12.7109375" style="1" customWidth="1"/>
    <col min="14600" max="14600" width="16" style="1" customWidth="1"/>
    <col min="14601" max="14601" width="0" style="1" hidden="1" customWidth="1"/>
    <col min="14602" max="14603" width="9.140625" style="1"/>
    <col min="14604" max="14610" width="0" style="1" hidden="1" customWidth="1"/>
    <col min="14611" max="14848" width="9.1406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4.7109375" style="1" customWidth="1"/>
    <col min="14855" max="14855" width="12.7109375" style="1" customWidth="1"/>
    <col min="14856" max="14856" width="16" style="1" customWidth="1"/>
    <col min="14857" max="14857" width="0" style="1" hidden="1" customWidth="1"/>
    <col min="14858" max="14859" width="9.140625" style="1"/>
    <col min="14860" max="14866" width="0" style="1" hidden="1" customWidth="1"/>
    <col min="14867" max="15104" width="9.1406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4.7109375" style="1" customWidth="1"/>
    <col min="15111" max="15111" width="12.7109375" style="1" customWidth="1"/>
    <col min="15112" max="15112" width="16" style="1" customWidth="1"/>
    <col min="15113" max="15113" width="0" style="1" hidden="1" customWidth="1"/>
    <col min="15114" max="15115" width="9.140625" style="1"/>
    <col min="15116" max="15122" width="0" style="1" hidden="1" customWidth="1"/>
    <col min="15123" max="15360" width="9.1406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4.7109375" style="1" customWidth="1"/>
    <col min="15367" max="15367" width="12.7109375" style="1" customWidth="1"/>
    <col min="15368" max="15368" width="16" style="1" customWidth="1"/>
    <col min="15369" max="15369" width="0" style="1" hidden="1" customWidth="1"/>
    <col min="15370" max="15371" width="9.140625" style="1"/>
    <col min="15372" max="15378" width="0" style="1" hidden="1" customWidth="1"/>
    <col min="15379" max="15616" width="9.1406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4.7109375" style="1" customWidth="1"/>
    <col min="15623" max="15623" width="12.7109375" style="1" customWidth="1"/>
    <col min="15624" max="15624" width="16" style="1" customWidth="1"/>
    <col min="15625" max="15625" width="0" style="1" hidden="1" customWidth="1"/>
    <col min="15626" max="15627" width="9.140625" style="1"/>
    <col min="15628" max="15634" width="0" style="1" hidden="1" customWidth="1"/>
    <col min="15635" max="15872" width="9.1406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4.7109375" style="1" customWidth="1"/>
    <col min="15879" max="15879" width="12.7109375" style="1" customWidth="1"/>
    <col min="15880" max="15880" width="16" style="1" customWidth="1"/>
    <col min="15881" max="15881" width="0" style="1" hidden="1" customWidth="1"/>
    <col min="15882" max="15883" width="9.140625" style="1"/>
    <col min="15884" max="15890" width="0" style="1" hidden="1" customWidth="1"/>
    <col min="15891" max="16128" width="9.1406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4.7109375" style="1" customWidth="1"/>
    <col min="16135" max="16135" width="12.7109375" style="1" customWidth="1"/>
    <col min="16136" max="16136" width="16" style="1" customWidth="1"/>
    <col min="16137" max="16137" width="0" style="1" hidden="1" customWidth="1"/>
    <col min="16138" max="16139" width="9.140625" style="1"/>
    <col min="16140" max="16146" width="0" style="1" hidden="1" customWidth="1"/>
    <col min="16147" max="16384" width="9.140625" style="1"/>
  </cols>
  <sheetData>
    <row r="1" spans="1:18" ht="46.5" customHeight="1" x14ac:dyDescent="0.3">
      <c r="A1" s="61" t="str">
        <f>"AZIENDE SOCIO SANITARIE TERRITORIALI - INDICATORI DI BILANCIO " &amp; ([1]Info!$B$5) &amp; " " &amp;[1]Info!$B$3</f>
        <v>AZIENDE SOCIO SANITARIE TERRITORIALI - INDICATORI DI BILANCIO Consuntivo 2019</v>
      </c>
      <c r="B1" s="61"/>
      <c r="C1" s="61"/>
      <c r="D1" s="61"/>
      <c r="E1" s="61"/>
      <c r="F1" s="61"/>
      <c r="G1" s="61"/>
      <c r="H1" s="61"/>
      <c r="I1" s="61"/>
    </row>
    <row r="2" spans="1:18" x14ac:dyDescent="0.3">
      <c r="A2" s="3" t="s">
        <v>0</v>
      </c>
      <c r="B2" s="4" t="str">
        <f>[1]Info!$C$2</f>
        <v>ASST SANTI PAOLO E CARLO</v>
      </c>
    </row>
    <row r="4" spans="1:18" ht="50.1" customHeight="1" x14ac:dyDescent="0.3">
      <c r="A4" s="5" t="s">
        <v>1</v>
      </c>
      <c r="C4" s="6" t="s">
        <v>52</v>
      </c>
      <c r="D4" s="7" t="s">
        <v>53</v>
      </c>
      <c r="E4" s="7" t="s">
        <v>54</v>
      </c>
      <c r="F4" s="8"/>
      <c r="G4" s="9" t="s">
        <v>52</v>
      </c>
      <c r="H4" s="9" t="s">
        <v>53</v>
      </c>
      <c r="I4" s="9" t="str">
        <f>E4</f>
        <v>Prechiusura al ° trimestre 2019</v>
      </c>
    </row>
    <row r="5" spans="1:18" ht="16.5" customHeight="1" x14ac:dyDescent="0.3"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1" t="s">
        <v>8</v>
      </c>
    </row>
    <row r="6" spans="1:18" ht="16.5" customHeight="1" x14ac:dyDescent="0.3">
      <c r="A6" s="61" t="s">
        <v>9</v>
      </c>
      <c r="B6" s="12" t="s">
        <v>10</v>
      </c>
      <c r="C6" s="13">
        <v>191789000</v>
      </c>
      <c r="D6" s="13">
        <v>196142316</v>
      </c>
      <c r="E6" s="13">
        <v>0</v>
      </c>
      <c r="F6" s="14"/>
      <c r="G6" s="15">
        <v>0.55314282747760479</v>
      </c>
      <c r="H6" s="15">
        <v>0.56872216388834351</v>
      </c>
      <c r="I6" s="15" t="e">
        <f>+E6/E7</f>
        <v>#DIV/0!</v>
      </c>
      <c r="L6" s="10" t="str">
        <f>[1]Info!B2</f>
        <v>702</v>
      </c>
      <c r="M6" s="10" t="str">
        <f>C4</f>
        <v>Valore netto al 31/12/2018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191789000</v>
      </c>
      <c r="Q6" s="17">
        <f>C7</f>
        <v>346726000</v>
      </c>
      <c r="R6" s="11">
        <f>G6</f>
        <v>0.55314282747760479</v>
      </c>
    </row>
    <row r="7" spans="1:18" ht="16.5" customHeight="1" x14ac:dyDescent="0.3">
      <c r="A7" s="61"/>
      <c r="B7" s="18" t="s">
        <v>11</v>
      </c>
      <c r="C7" s="19">
        <v>346726000</v>
      </c>
      <c r="D7" s="19">
        <v>344882490</v>
      </c>
      <c r="E7" s="19">
        <v>0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Valore netto al 31/12/2018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183750000</v>
      </c>
      <c r="Q7" s="17">
        <f>C10</f>
        <v>346726000</v>
      </c>
      <c r="R7" s="11">
        <f>G9</f>
        <v>0.52995737268044507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Valore netto al 31/12/2018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83118000</v>
      </c>
      <c r="Q8" s="17">
        <f>C13</f>
        <v>346726000</v>
      </c>
      <c r="R8" s="11">
        <f>G12</f>
        <v>0.23972243212219446</v>
      </c>
    </row>
    <row r="9" spans="1:18" ht="16.5" customHeight="1" x14ac:dyDescent="0.3">
      <c r="A9" s="61" t="s">
        <v>12</v>
      </c>
      <c r="B9" s="12" t="s">
        <v>13</v>
      </c>
      <c r="C9" s="25">
        <v>183750000</v>
      </c>
      <c r="D9" s="25">
        <v>181357827</v>
      </c>
      <c r="E9" s="25">
        <v>0</v>
      </c>
      <c r="F9" s="14"/>
      <c r="G9" s="15">
        <v>0.52995737268044507</v>
      </c>
      <c r="H9" s="15">
        <v>0.52585397130483491</v>
      </c>
      <c r="I9" s="15" t="e">
        <f>+E9/E10</f>
        <v>#DIV/0!</v>
      </c>
      <c r="L9" s="10" t="str">
        <f t="shared" si="0"/>
        <v>702</v>
      </c>
      <c r="M9" s="10" t="str">
        <f t="shared" si="0"/>
        <v>Valore netto al 31/12/2018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45978000</v>
      </c>
      <c r="Q9" s="17">
        <f>C16</f>
        <v>346726000</v>
      </c>
      <c r="R9" s="11">
        <f>G15</f>
        <v>0.13260615010123267</v>
      </c>
    </row>
    <row r="10" spans="1:18" ht="16.5" customHeight="1" x14ac:dyDescent="0.3">
      <c r="A10" s="61"/>
      <c r="B10" s="18" t="s">
        <v>11</v>
      </c>
      <c r="C10" s="19">
        <v>346726000</v>
      </c>
      <c r="D10" s="19">
        <v>344882490</v>
      </c>
      <c r="E10" s="19">
        <v>0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Valore netto al 31/12/2018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7776000</v>
      </c>
      <c r="Q10" s="17">
        <f>C19</f>
        <v>346726000</v>
      </c>
      <c r="R10" s="11">
        <f>G18</f>
        <v>2.2426930775309609E-2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Valore netto al 31/12/2018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2543000</v>
      </c>
      <c r="Q11" s="17">
        <f>C22</f>
        <v>346726000</v>
      </c>
      <c r="R11" s="11">
        <f>G21</f>
        <v>7.3343216257217517E-3</v>
      </c>
    </row>
    <row r="12" spans="1:18" ht="16.5" customHeight="1" x14ac:dyDescent="0.3">
      <c r="A12" s="61" t="s">
        <v>14</v>
      </c>
      <c r="B12" s="27" t="s">
        <v>15</v>
      </c>
      <c r="C12" s="28">
        <v>83118000</v>
      </c>
      <c r="D12" s="28">
        <v>82319515</v>
      </c>
      <c r="E12" s="28">
        <v>0</v>
      </c>
      <c r="F12" s="29"/>
      <c r="G12" s="15">
        <v>0.23972243212219446</v>
      </c>
      <c r="H12" s="15">
        <v>0.23868858926412878</v>
      </c>
      <c r="I12" s="30" t="e">
        <f>+E12/E13</f>
        <v>#DIV/0!</v>
      </c>
      <c r="L12" s="10" t="str">
        <f t="shared" si="0"/>
        <v>702</v>
      </c>
      <c r="M12" s="10" t="str">
        <f t="shared" si="0"/>
        <v>Valore netto al 31/12/2018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6453000</v>
      </c>
      <c r="Q12" s="17">
        <f>C25</f>
        <v>346726000</v>
      </c>
      <c r="R12" s="11">
        <f>G24</f>
        <v>1.8611237692010407E-2</v>
      </c>
    </row>
    <row r="13" spans="1:18" ht="16.5" customHeight="1" x14ac:dyDescent="0.3">
      <c r="A13" s="61"/>
      <c r="B13" s="31" t="s">
        <v>11</v>
      </c>
      <c r="C13" s="32">
        <v>346726000</v>
      </c>
      <c r="D13" s="32">
        <v>344882490</v>
      </c>
      <c r="E13" s="32">
        <v>0</v>
      </c>
      <c r="F13" s="33"/>
      <c r="G13" s="34"/>
      <c r="H13" s="35"/>
      <c r="I13" s="35"/>
      <c r="L13" s="10" t="str">
        <f t="shared" si="0"/>
        <v>702</v>
      </c>
      <c r="M13" s="10" t="str">
        <f t="shared" si="0"/>
        <v>Valore netto al 31/12/2018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1583000</v>
      </c>
      <c r="Q13" s="17">
        <f>C28</f>
        <v>346726000</v>
      </c>
      <c r="R13" s="11">
        <f>G27</f>
        <v>4.5655647398810586E-3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702</v>
      </c>
      <c r="M14" s="10" t="str">
        <f t="shared" si="0"/>
        <v>Valore netto al 31/12/2018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16327000</v>
      </c>
      <c r="Q14" s="17">
        <f>C31</f>
        <v>346726000</v>
      </c>
      <c r="R14" s="11">
        <f>G30</f>
        <v>4.7089055911584361E-2</v>
      </c>
    </row>
    <row r="15" spans="1:18" ht="16.5" customHeight="1" x14ac:dyDescent="0.3">
      <c r="A15" s="61" t="s">
        <v>16</v>
      </c>
      <c r="B15" s="37" t="s">
        <v>17</v>
      </c>
      <c r="C15" s="38">
        <v>45978000</v>
      </c>
      <c r="D15" s="38">
        <v>45164157</v>
      </c>
      <c r="E15" s="38">
        <v>0</v>
      </c>
      <c r="F15" s="39"/>
      <c r="G15" s="15">
        <v>0.13260615010123267</v>
      </c>
      <c r="H15" s="15">
        <v>0.13095520448138728</v>
      </c>
      <c r="I15" s="40" t="e">
        <f>+E15/E16</f>
        <v>#DIV/0!</v>
      </c>
      <c r="L15" s="10" t="str">
        <f t="shared" si="0"/>
        <v>702</v>
      </c>
      <c r="M15" s="10" t="str">
        <f t="shared" si="0"/>
        <v>Valore netto al 31/12/2018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6407000</v>
      </c>
      <c r="Q15" s="17">
        <f>C34</f>
        <v>346726000</v>
      </c>
      <c r="R15" s="11">
        <f>G33</f>
        <v>1.8478568091230538E-2</v>
      </c>
    </row>
    <row r="16" spans="1:18" ht="16.5" customHeight="1" x14ac:dyDescent="0.3">
      <c r="A16" s="61"/>
      <c r="B16" s="41" t="s">
        <v>11</v>
      </c>
      <c r="C16" s="42">
        <v>346726000</v>
      </c>
      <c r="D16" s="42">
        <v>344882490</v>
      </c>
      <c r="E16" s="42">
        <v>0</v>
      </c>
      <c r="F16" s="43"/>
      <c r="G16" s="44"/>
      <c r="H16" s="45"/>
      <c r="I16" s="45"/>
      <c r="L16" s="10" t="str">
        <f t="shared" si="0"/>
        <v>702</v>
      </c>
      <c r="M16" s="10" t="str">
        <f t="shared" si="0"/>
        <v>Valore netto al 31/12/2018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44915000</v>
      </c>
      <c r="Q16" s="17">
        <f>C37</f>
        <v>346726000</v>
      </c>
      <c r="R16" s="11">
        <f>G36</f>
        <v>0.12954032867451531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702</v>
      </c>
      <c r="M17" s="10" t="str">
        <f t="shared" si="0"/>
        <v>Valore netto al 31/12/2018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119000</v>
      </c>
      <c r="Q17" s="17">
        <f>C40</f>
        <v>346726000</v>
      </c>
      <c r="R17" s="11">
        <f>G39</f>
        <v>3.4321048897400255E-4</v>
      </c>
    </row>
    <row r="18" spans="1:18" ht="16.5" customHeight="1" x14ac:dyDescent="0.3">
      <c r="A18" s="61" t="s">
        <v>18</v>
      </c>
      <c r="B18" s="37" t="s">
        <v>19</v>
      </c>
      <c r="C18" s="38">
        <v>7776000</v>
      </c>
      <c r="D18" s="38">
        <v>7247016</v>
      </c>
      <c r="E18" s="38">
        <v>0</v>
      </c>
      <c r="F18" s="39"/>
      <c r="G18" s="15">
        <v>2.2426930775309609E-2</v>
      </c>
      <c r="H18" s="15">
        <v>2.1013000689017295E-2</v>
      </c>
      <c r="I18" s="40" t="e">
        <f>+E18/E19</f>
        <v>#DIV/0!</v>
      </c>
      <c r="L18" s="10" t="str">
        <f t="shared" si="0"/>
        <v>702</v>
      </c>
      <c r="M18" s="10" t="str">
        <f t="shared" si="0"/>
        <v>Valore netto al 31/12/2018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7503000</v>
      </c>
      <c r="Q18" s="17">
        <f>C43</f>
        <v>346726000</v>
      </c>
      <c r="R18" s="11">
        <f>G42</f>
        <v>2.1639565535898665E-2</v>
      </c>
    </row>
    <row r="19" spans="1:18" ht="16.5" customHeight="1" x14ac:dyDescent="0.3">
      <c r="A19" s="61"/>
      <c r="B19" s="41" t="s">
        <v>11</v>
      </c>
      <c r="C19" s="42">
        <v>346726000</v>
      </c>
      <c r="D19" s="42">
        <v>344882490</v>
      </c>
      <c r="E19" s="42">
        <v>0</v>
      </c>
      <c r="F19" s="43"/>
      <c r="G19" s="44"/>
      <c r="H19" s="45"/>
      <c r="I19" s="45"/>
      <c r="L19" s="10" t="str">
        <f t="shared" si="0"/>
        <v>702</v>
      </c>
      <c r="M19" s="10" t="str">
        <f t="shared" si="0"/>
        <v>Valore netto al 31/12/2018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5497000</v>
      </c>
      <c r="Q19" s="17">
        <f>C46</f>
        <v>346726000</v>
      </c>
      <c r="R19" s="11">
        <f>G45</f>
        <v>1.585401729319405E-2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702</v>
      </c>
      <c r="M20" s="10" t="str">
        <f t="shared" si="0"/>
        <v>Valore netto al 31/12/2018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346726000</v>
      </c>
      <c r="R20" s="11">
        <f>G48</f>
        <v>0</v>
      </c>
    </row>
    <row r="21" spans="1:18" ht="16.5" customHeight="1" x14ac:dyDescent="0.3">
      <c r="A21" s="61" t="s">
        <v>20</v>
      </c>
      <c r="B21" s="37" t="s">
        <v>21</v>
      </c>
      <c r="C21" s="38">
        <v>2543000</v>
      </c>
      <c r="D21" s="38">
        <v>3003505</v>
      </c>
      <c r="E21" s="38">
        <v>0</v>
      </c>
      <c r="F21" s="39"/>
      <c r="G21" s="15">
        <v>7.3343216257217517E-3</v>
      </c>
      <c r="H21" s="15">
        <v>8.7087778796772191E-3</v>
      </c>
      <c r="I21" s="40" t="e">
        <f>+E21/E22</f>
        <v>#DIV/0!</v>
      </c>
      <c r="L21" s="10" t="str">
        <f t="shared" si="0"/>
        <v>702</v>
      </c>
      <c r="M21" s="10" t="str">
        <f t="shared" si="0"/>
        <v>Valore netto al 31/12/2018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397384000</v>
      </c>
      <c r="Q21" s="17">
        <f>C52</f>
        <v>346726000</v>
      </c>
      <c r="R21" s="11">
        <f>G51</f>
        <v>1.1461038399197061</v>
      </c>
    </row>
    <row r="22" spans="1:18" ht="16.5" customHeight="1" x14ac:dyDescent="0.3">
      <c r="A22" s="61"/>
      <c r="B22" s="41" t="s">
        <v>11</v>
      </c>
      <c r="C22" s="42">
        <v>346726000</v>
      </c>
      <c r="D22" s="42">
        <v>344882490</v>
      </c>
      <c r="E22" s="42">
        <v>0</v>
      </c>
      <c r="F22" s="43"/>
      <c r="G22" s="44"/>
      <c r="H22" s="45"/>
      <c r="I22" s="45"/>
      <c r="L22" s="10" t="str">
        <f t="shared" si="0"/>
        <v>702</v>
      </c>
      <c r="M22" s="10" t="str">
        <f t="shared" si="0"/>
        <v>Valore netto al 31/12/2018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397384000</v>
      </c>
      <c r="Q22" s="17">
        <f>C55</f>
        <v>392650000</v>
      </c>
      <c r="R22" s="11">
        <f>G54</f>
        <v>1.0120565389023304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702</v>
      </c>
      <c r="M23" s="10" t="str">
        <f t="shared" si="1"/>
        <v>Valore netto al 31/12/2018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45354000</v>
      </c>
      <c r="Q23" s="17">
        <f>C58</f>
        <v>0</v>
      </c>
      <c r="R23" s="11">
        <f>G57</f>
        <v>0</v>
      </c>
    </row>
    <row r="24" spans="1:18" ht="16.5" customHeight="1" x14ac:dyDescent="0.3">
      <c r="A24" s="61" t="s">
        <v>22</v>
      </c>
      <c r="B24" s="37" t="s">
        <v>23</v>
      </c>
      <c r="C24" s="38">
        <v>6453000</v>
      </c>
      <c r="D24" s="38">
        <v>7028698</v>
      </c>
      <c r="E24" s="38">
        <v>0</v>
      </c>
      <c r="F24" s="39"/>
      <c r="G24" s="15">
        <v>1.8611237692010407E-2</v>
      </c>
      <c r="H24" s="15">
        <v>2.0379979279319168E-2</v>
      </c>
      <c r="I24" s="40" t="e">
        <f>+E24/E25</f>
        <v>#DIV/0!</v>
      </c>
      <c r="L24" s="10" t="str">
        <f t="shared" si="1"/>
        <v>702</v>
      </c>
      <c r="M24" s="10" t="str">
        <f>D4</f>
        <v>Valore netto al 31/12/2019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196142316</v>
      </c>
      <c r="Q24" s="17">
        <f>D7</f>
        <v>344882490</v>
      </c>
      <c r="R24" s="11">
        <f>H6</f>
        <v>0.56872216388834351</v>
      </c>
    </row>
    <row r="25" spans="1:18" ht="16.5" customHeight="1" x14ac:dyDescent="0.3">
      <c r="A25" s="61"/>
      <c r="B25" s="41" t="s">
        <v>11</v>
      </c>
      <c r="C25" s="42">
        <v>346726000</v>
      </c>
      <c r="D25" s="42">
        <v>344882490</v>
      </c>
      <c r="E25" s="42">
        <v>0</v>
      </c>
      <c r="F25" s="43"/>
      <c r="G25" s="44"/>
      <c r="H25" s="45"/>
      <c r="I25" s="45"/>
      <c r="L25" s="10" t="str">
        <f t="shared" si="1"/>
        <v>702</v>
      </c>
      <c r="M25" s="10" t="str">
        <f t="shared" si="1"/>
        <v>Valore netto al 31/12/2019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181357827</v>
      </c>
      <c r="Q25" s="17">
        <f>D10</f>
        <v>344882490</v>
      </c>
      <c r="R25" s="11">
        <f>H9</f>
        <v>0.52585397130483491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702</v>
      </c>
      <c r="M26" s="10" t="str">
        <f t="shared" si="1"/>
        <v>Valore netto al 31/12/2019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82319515</v>
      </c>
      <c r="Q26" s="17">
        <f>D13</f>
        <v>344882490</v>
      </c>
      <c r="R26" s="11">
        <f>H12</f>
        <v>0.23868858926412878</v>
      </c>
    </row>
    <row r="27" spans="1:18" ht="16.5" customHeight="1" x14ac:dyDescent="0.3">
      <c r="A27" s="61" t="s">
        <v>24</v>
      </c>
      <c r="B27" s="27" t="s">
        <v>25</v>
      </c>
      <c r="C27" s="28">
        <v>1583000</v>
      </c>
      <c r="D27" s="28">
        <v>1336251</v>
      </c>
      <c r="E27" s="28">
        <v>0</v>
      </c>
      <c r="F27" s="29"/>
      <c r="G27" s="15">
        <v>4.5655647398810586E-3</v>
      </c>
      <c r="H27" s="15">
        <v>3.8745109964846286E-3</v>
      </c>
      <c r="I27" s="30" t="e">
        <f>+E27/E28</f>
        <v>#DIV/0!</v>
      </c>
      <c r="L27" s="10" t="str">
        <f t="shared" si="1"/>
        <v>702</v>
      </c>
      <c r="M27" s="10" t="str">
        <f t="shared" si="1"/>
        <v>Valore netto al 31/12/2019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45164157</v>
      </c>
      <c r="Q27" s="17">
        <f>D16</f>
        <v>344882490</v>
      </c>
      <c r="R27" s="11">
        <f>H15</f>
        <v>0.13095520448138728</v>
      </c>
    </row>
    <row r="28" spans="1:18" ht="16.5" customHeight="1" x14ac:dyDescent="0.3">
      <c r="A28" s="61"/>
      <c r="B28" s="31" t="s">
        <v>11</v>
      </c>
      <c r="C28" s="32">
        <v>346726000</v>
      </c>
      <c r="D28" s="32">
        <v>344882490</v>
      </c>
      <c r="E28" s="32">
        <v>0</v>
      </c>
      <c r="F28" s="33"/>
      <c r="G28" s="34"/>
      <c r="H28" s="35"/>
      <c r="I28" s="35"/>
      <c r="L28" s="10" t="str">
        <f t="shared" si="1"/>
        <v>702</v>
      </c>
      <c r="M28" s="10" t="str">
        <f t="shared" si="1"/>
        <v>Valore netto al 31/12/2019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7247016</v>
      </c>
      <c r="Q28" s="17">
        <f>D19</f>
        <v>344882490</v>
      </c>
      <c r="R28" s="11">
        <f>H18</f>
        <v>2.1013000689017295E-2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702</v>
      </c>
      <c r="M29" s="10" t="str">
        <f t="shared" si="1"/>
        <v>Valore netto al 31/12/2019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3003505</v>
      </c>
      <c r="Q29" s="17">
        <f>D22</f>
        <v>344882490</v>
      </c>
      <c r="R29" s="11">
        <f>H21</f>
        <v>8.7087778796772191E-3</v>
      </c>
    </row>
    <row r="30" spans="1:18" ht="16.5" customHeight="1" x14ac:dyDescent="0.3">
      <c r="A30" s="61" t="s">
        <v>26</v>
      </c>
      <c r="B30" s="27" t="s">
        <v>27</v>
      </c>
      <c r="C30" s="52">
        <v>16327000</v>
      </c>
      <c r="D30" s="52">
        <v>15996073</v>
      </c>
      <c r="E30" s="52">
        <v>0</v>
      </c>
      <c r="F30" s="29"/>
      <c r="G30" s="15">
        <v>4.7089055911584361E-2</v>
      </c>
      <c r="H30" s="15">
        <v>4.6381226834682154E-2</v>
      </c>
      <c r="I30" s="30" t="e">
        <f>+E30/E31</f>
        <v>#DIV/0!</v>
      </c>
      <c r="L30" s="10" t="str">
        <f t="shared" si="1"/>
        <v>702</v>
      </c>
      <c r="M30" s="10" t="str">
        <f t="shared" si="1"/>
        <v>Valore netto al 31/12/2019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7028698</v>
      </c>
      <c r="Q30" s="17">
        <f>D25</f>
        <v>344882490</v>
      </c>
      <c r="R30" s="11">
        <f>H24</f>
        <v>2.0379979279319168E-2</v>
      </c>
    </row>
    <row r="31" spans="1:18" ht="16.5" customHeight="1" x14ac:dyDescent="0.3">
      <c r="A31" s="61"/>
      <c r="B31" s="31" t="s">
        <v>11</v>
      </c>
      <c r="C31" s="32">
        <v>346726000</v>
      </c>
      <c r="D31" s="32">
        <v>344882490</v>
      </c>
      <c r="E31" s="32">
        <v>0</v>
      </c>
      <c r="F31" s="33"/>
      <c r="G31" s="34"/>
      <c r="H31" s="35"/>
      <c r="I31" s="35"/>
      <c r="L31" s="10" t="str">
        <f t="shared" si="1"/>
        <v>702</v>
      </c>
      <c r="M31" s="10" t="str">
        <f t="shared" si="1"/>
        <v>Valore netto al 31/12/2019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1336251</v>
      </c>
      <c r="Q31" s="17">
        <f>D28</f>
        <v>344882490</v>
      </c>
      <c r="R31" s="11">
        <f>H27</f>
        <v>3.8745109964846286E-3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702</v>
      </c>
      <c r="M32" s="10" t="str">
        <f t="shared" si="1"/>
        <v>Valore netto al 31/12/2019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15996073</v>
      </c>
      <c r="Q32" s="17">
        <f>D31</f>
        <v>344882490</v>
      </c>
      <c r="R32" s="11">
        <f>H30</f>
        <v>4.6381226834682154E-2</v>
      </c>
    </row>
    <row r="33" spans="1:18" ht="16.5" customHeight="1" x14ac:dyDescent="0.3">
      <c r="A33" s="61" t="s">
        <v>28</v>
      </c>
      <c r="B33" s="27" t="s">
        <v>29</v>
      </c>
      <c r="C33" s="52">
        <v>6407000</v>
      </c>
      <c r="D33" s="52">
        <v>6242955</v>
      </c>
      <c r="E33" s="52">
        <v>0</v>
      </c>
      <c r="F33" s="29"/>
      <c r="G33" s="15">
        <v>1.8478568091230538E-2</v>
      </c>
      <c r="H33" s="15">
        <v>1.8101687331241432E-2</v>
      </c>
      <c r="I33" s="30" t="e">
        <f>+E33/E34</f>
        <v>#DIV/0!</v>
      </c>
      <c r="L33" s="10" t="str">
        <f t="shared" si="1"/>
        <v>702</v>
      </c>
      <c r="M33" s="10" t="str">
        <f t="shared" si="1"/>
        <v>Valore netto al 31/12/2019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6242955</v>
      </c>
      <c r="Q33" s="17">
        <f>D34</f>
        <v>344882490</v>
      </c>
      <c r="R33" s="11">
        <f>H33</f>
        <v>1.8101687331241432E-2</v>
      </c>
    </row>
    <row r="34" spans="1:18" ht="16.5" customHeight="1" x14ac:dyDescent="0.3">
      <c r="A34" s="61"/>
      <c r="B34" s="31" t="s">
        <v>11</v>
      </c>
      <c r="C34" s="32">
        <v>346726000</v>
      </c>
      <c r="D34" s="32">
        <v>344882490</v>
      </c>
      <c r="E34" s="32">
        <v>0</v>
      </c>
      <c r="F34" s="33"/>
      <c r="G34" s="34"/>
      <c r="H34" s="35"/>
      <c r="I34" s="35"/>
      <c r="L34" s="10" t="str">
        <f t="shared" si="1"/>
        <v>702</v>
      </c>
      <c r="M34" s="10" t="str">
        <f t="shared" si="1"/>
        <v>Valore netto al 31/12/2019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44468729</v>
      </c>
      <c r="Q34" s="17">
        <f>D37</f>
        <v>344882490</v>
      </c>
      <c r="R34" s="11">
        <f>H36</f>
        <v>0.12893878433781894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702</v>
      </c>
      <c r="M35" s="10" t="str">
        <f t="shared" si="1"/>
        <v>Valore netto al 31/12/2019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11723</v>
      </c>
      <c r="Q35" s="17">
        <f>D40</f>
        <v>344882490</v>
      </c>
      <c r="R35" s="11">
        <f>H39</f>
        <v>3.3991287873153551E-5</v>
      </c>
    </row>
    <row r="36" spans="1:18" ht="16.5" customHeight="1" x14ac:dyDescent="0.3">
      <c r="A36" s="61" t="s">
        <v>30</v>
      </c>
      <c r="B36" s="27" t="s">
        <v>31</v>
      </c>
      <c r="C36" s="28">
        <v>44915000</v>
      </c>
      <c r="D36" s="28">
        <v>44468729</v>
      </c>
      <c r="E36" s="28">
        <v>0</v>
      </c>
      <c r="F36" s="29"/>
      <c r="G36" s="15">
        <v>0.12954032867451531</v>
      </c>
      <c r="H36" s="15">
        <v>0.12893878433781894</v>
      </c>
      <c r="I36" s="30" t="e">
        <f>+E36/E37</f>
        <v>#DIV/0!</v>
      </c>
      <c r="L36" s="10" t="str">
        <f t="shared" si="1"/>
        <v>702</v>
      </c>
      <c r="M36" s="10" t="str">
        <f t="shared" si="1"/>
        <v>Valore netto al 31/12/2019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7303347</v>
      </c>
      <c r="Q36" s="17">
        <f>D43</f>
        <v>344882490</v>
      </c>
      <c r="R36" s="11">
        <f>H42</f>
        <v>2.1176334582831385E-2</v>
      </c>
    </row>
    <row r="37" spans="1:18" ht="16.5" customHeight="1" x14ac:dyDescent="0.3">
      <c r="A37" s="61"/>
      <c r="B37" s="31" t="s">
        <v>11</v>
      </c>
      <c r="C37" s="32">
        <v>346726000</v>
      </c>
      <c r="D37" s="32">
        <v>344882490</v>
      </c>
      <c r="E37" s="32">
        <v>0</v>
      </c>
      <c r="F37" s="33"/>
      <c r="G37" s="34"/>
      <c r="H37" s="35"/>
      <c r="I37" s="35"/>
      <c r="L37" s="10" t="str">
        <f t="shared" si="1"/>
        <v>702</v>
      </c>
      <c r="M37" s="10" t="str">
        <f t="shared" si="1"/>
        <v>Valore netto al 31/12/2019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5325597</v>
      </c>
      <c r="Q37" s="17">
        <f>D46</f>
        <v>344882490</v>
      </c>
      <c r="R37" s="11">
        <f>H45</f>
        <v>1.5441772645517608E-2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702</v>
      </c>
      <c r="M38" s="10" t="str">
        <f>M37</f>
        <v>Valore netto al 31/12/2019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344882490</v>
      </c>
      <c r="R38" s="11">
        <f>H48</f>
        <v>0</v>
      </c>
    </row>
    <row r="39" spans="1:18" ht="16.5" customHeight="1" x14ac:dyDescent="0.3">
      <c r="A39" s="53" t="s">
        <v>32</v>
      </c>
      <c r="B39" s="27" t="s">
        <v>33</v>
      </c>
      <c r="C39" s="52">
        <v>119000</v>
      </c>
      <c r="D39" s="52">
        <v>11723</v>
      </c>
      <c r="E39" s="52">
        <v>0</v>
      </c>
      <c r="F39" s="29"/>
      <c r="G39" s="15">
        <v>3.4321048897400255E-4</v>
      </c>
      <c r="H39" s="15">
        <v>3.3991287873153551E-5</v>
      </c>
      <c r="I39" s="30" t="e">
        <f>+E39/E40</f>
        <v>#DIV/0!</v>
      </c>
      <c r="L39" s="10" t="str">
        <f t="shared" ref="L39:L41" si="3">L38</f>
        <v>702</v>
      </c>
      <c r="M39" s="10" t="str">
        <f>M38</f>
        <v>Valore netto al 31/12/2019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398070518</v>
      </c>
      <c r="Q39" s="17">
        <f>D52</f>
        <v>344882490</v>
      </c>
      <c r="R39" s="11">
        <f>H51</f>
        <v>1.1542207260217821</v>
      </c>
    </row>
    <row r="40" spans="1:18" ht="16.5" customHeight="1" x14ac:dyDescent="0.3">
      <c r="A40" s="54"/>
      <c r="B40" s="31" t="s">
        <v>11</v>
      </c>
      <c r="C40" s="32">
        <v>346726000</v>
      </c>
      <c r="D40" s="32">
        <v>344882490</v>
      </c>
      <c r="E40" s="32">
        <v>0</v>
      </c>
      <c r="F40" s="33"/>
      <c r="G40" s="34"/>
      <c r="H40" s="35"/>
      <c r="I40" s="35"/>
      <c r="L40" s="10" t="str">
        <f t="shared" si="3"/>
        <v>702</v>
      </c>
      <c r="M40" s="10" t="str">
        <f>M39</f>
        <v>Valore netto al 31/12/2019</v>
      </c>
      <c r="N40" s="10" t="str">
        <f t="shared" ref="N40:O41" si="4">N22</f>
        <v>Indicatore 4</v>
      </c>
      <c r="O40" s="10" t="str">
        <f t="shared" si="4"/>
        <v>Costi caratteristici / Totale costi al netto amm.ti sterilizzati</v>
      </c>
      <c r="P40" s="16">
        <f>D54</f>
        <v>398070518</v>
      </c>
      <c r="Q40" s="17">
        <f>D55</f>
        <v>391653708</v>
      </c>
      <c r="R40" s="11">
        <f>H54</f>
        <v>1.0163838867574311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702</v>
      </c>
      <c r="M41" s="10" t="str">
        <f>M40</f>
        <v>Valore netto al 31/12/2019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45897912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34</v>
      </c>
      <c r="B42" s="27" t="s">
        <v>35</v>
      </c>
      <c r="C42" s="52">
        <v>7503000</v>
      </c>
      <c r="D42" s="52">
        <v>7303347</v>
      </c>
      <c r="E42" s="52">
        <v>0</v>
      </c>
      <c r="F42" s="29"/>
      <c r="G42" s="15">
        <v>2.1639565535898665E-2</v>
      </c>
      <c r="H42" s="15">
        <v>2.1176334582831385E-2</v>
      </c>
      <c r="I42" s="30" t="e">
        <f>+E42/E43</f>
        <v>#DIV/0!</v>
      </c>
      <c r="L42" s="10"/>
      <c r="M42" s="10"/>
      <c r="N42" s="10"/>
      <c r="O42" s="10"/>
      <c r="P42" s="16"/>
      <c r="Q42" s="17"/>
      <c r="R42" s="11"/>
    </row>
    <row r="43" spans="1:18" ht="16.5" customHeight="1" x14ac:dyDescent="0.3">
      <c r="A43" s="54"/>
      <c r="B43" s="31" t="s">
        <v>11</v>
      </c>
      <c r="C43" s="32">
        <v>346726000</v>
      </c>
      <c r="D43" s="32">
        <v>344882490</v>
      </c>
      <c r="E43" s="32">
        <v>0</v>
      </c>
      <c r="F43" s="33"/>
      <c r="G43" s="34"/>
      <c r="H43" s="35"/>
      <c r="I43" s="35"/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</row>
    <row r="45" spans="1:18" ht="16.5" customHeight="1" x14ac:dyDescent="0.3">
      <c r="A45" s="53" t="s">
        <v>36</v>
      </c>
      <c r="B45" s="27" t="s">
        <v>37</v>
      </c>
      <c r="C45" s="28">
        <v>5497000</v>
      </c>
      <c r="D45" s="28">
        <v>5325597</v>
      </c>
      <c r="E45" s="28">
        <v>0</v>
      </c>
      <c r="F45" s="29"/>
      <c r="G45" s="15">
        <v>1.585401729319405E-2</v>
      </c>
      <c r="H45" s="15">
        <v>1.5441772645517608E-2</v>
      </c>
      <c r="I45" s="30" t="e">
        <f>+E45/E46</f>
        <v>#DIV/0!</v>
      </c>
    </row>
    <row r="46" spans="1:18" ht="16.5" customHeight="1" x14ac:dyDescent="0.3">
      <c r="A46" s="54"/>
      <c r="B46" s="31" t="s">
        <v>11</v>
      </c>
      <c r="C46" s="32">
        <v>346726000</v>
      </c>
      <c r="D46" s="32">
        <v>344882490</v>
      </c>
      <c r="E46" s="32">
        <v>0</v>
      </c>
      <c r="F46" s="33"/>
      <c r="G46" s="34"/>
      <c r="H46" s="35"/>
      <c r="I46" s="35"/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</row>
    <row r="48" spans="1:18" ht="16.5" customHeight="1" x14ac:dyDescent="0.3">
      <c r="A48" s="53" t="s">
        <v>38</v>
      </c>
      <c r="B48" s="27" t="s">
        <v>39</v>
      </c>
      <c r="C48" s="28">
        <v>0</v>
      </c>
      <c r="D48" s="28">
        <v>0</v>
      </c>
      <c r="E48" s="28">
        <v>0</v>
      </c>
      <c r="F48" s="29"/>
      <c r="G48" s="15">
        <v>0</v>
      </c>
      <c r="H48" s="15">
        <v>0</v>
      </c>
      <c r="I48" s="30" t="e">
        <f>+E48/E49</f>
        <v>#DIV/0!</v>
      </c>
    </row>
    <row r="49" spans="1:9" ht="16.5" customHeight="1" x14ac:dyDescent="0.3">
      <c r="A49" s="54"/>
      <c r="B49" s="31" t="s">
        <v>11</v>
      </c>
      <c r="C49" s="32">
        <v>346726000</v>
      </c>
      <c r="D49" s="32">
        <v>344882490</v>
      </c>
      <c r="E49" s="32">
        <v>0</v>
      </c>
      <c r="F49" s="33"/>
      <c r="G49" s="34"/>
      <c r="H49" s="35"/>
      <c r="I49" s="35"/>
    </row>
    <row r="50" spans="1:9" ht="16.5" customHeight="1" x14ac:dyDescent="0.3">
      <c r="B50" s="31"/>
      <c r="C50" s="23"/>
      <c r="D50" s="23"/>
      <c r="E50" s="23"/>
      <c r="G50" s="26"/>
      <c r="H50" s="26"/>
      <c r="I50" s="26"/>
    </row>
    <row r="51" spans="1:9" ht="16.5" customHeight="1" x14ac:dyDescent="0.3">
      <c r="A51" s="59" t="s">
        <v>40</v>
      </c>
      <c r="B51" s="12" t="s">
        <v>41</v>
      </c>
      <c r="C51" s="13">
        <v>397384000</v>
      </c>
      <c r="D51" s="13">
        <v>398070518</v>
      </c>
      <c r="E51" s="13">
        <v>0</v>
      </c>
      <c r="F51" s="14"/>
      <c r="G51" s="15">
        <v>1.1461038399197061</v>
      </c>
      <c r="H51" s="15">
        <v>1.1542207260217821</v>
      </c>
      <c r="I51" s="15" t="e">
        <f>+E51/E52</f>
        <v>#DIV/0!</v>
      </c>
    </row>
    <row r="52" spans="1:9" ht="16.5" customHeight="1" x14ac:dyDescent="0.3">
      <c r="A52" s="60"/>
      <c r="B52" s="18" t="s">
        <v>11</v>
      </c>
      <c r="C52" s="19">
        <v>346726000</v>
      </c>
      <c r="D52" s="19">
        <v>344882490</v>
      </c>
      <c r="E52" s="19">
        <v>0</v>
      </c>
      <c r="F52" s="20"/>
      <c r="G52" s="21"/>
      <c r="H52" s="21"/>
      <c r="I52" s="21"/>
    </row>
    <row r="53" spans="1:9" ht="16.5" customHeight="1" x14ac:dyDescent="0.3">
      <c r="B53" s="22"/>
      <c r="C53" s="23"/>
      <c r="D53" s="23"/>
      <c r="E53" s="23"/>
      <c r="G53" s="26"/>
      <c r="H53" s="26"/>
      <c r="I53" s="26"/>
    </row>
    <row r="54" spans="1:9" ht="16.5" customHeight="1" x14ac:dyDescent="0.3">
      <c r="A54" s="59" t="s">
        <v>42</v>
      </c>
      <c r="B54" s="12" t="s">
        <v>41</v>
      </c>
      <c r="C54" s="13">
        <v>397384000</v>
      </c>
      <c r="D54" s="13">
        <v>398070518</v>
      </c>
      <c r="E54" s="13">
        <v>0</v>
      </c>
      <c r="F54" s="14"/>
      <c r="G54" s="15">
        <v>1.0120565389023304</v>
      </c>
      <c r="H54" s="15">
        <v>1.0163838867574311</v>
      </c>
      <c r="I54" s="15" t="e">
        <f>+E54/E55</f>
        <v>#DIV/0!</v>
      </c>
    </row>
    <row r="55" spans="1:9" ht="16.5" customHeight="1" x14ac:dyDescent="0.3">
      <c r="A55" s="60"/>
      <c r="B55" s="18" t="s">
        <v>43</v>
      </c>
      <c r="C55" s="19">
        <v>392650000</v>
      </c>
      <c r="D55" s="19">
        <v>391653708</v>
      </c>
      <c r="E55" s="19">
        <v>0</v>
      </c>
      <c r="F55" s="20"/>
      <c r="G55" s="21"/>
      <c r="H55" s="21"/>
      <c r="I55" s="21"/>
    </row>
    <row r="56" spans="1:9" ht="16.5" customHeight="1" x14ac:dyDescent="0.3">
      <c r="G56" s="26"/>
      <c r="H56" s="26"/>
      <c r="I56" s="26"/>
    </row>
    <row r="57" spans="1:9" ht="16.5" customHeight="1" x14ac:dyDescent="0.3">
      <c r="A57" s="59" t="s">
        <v>44</v>
      </c>
      <c r="B57" s="12" t="s">
        <v>45</v>
      </c>
      <c r="C57" s="25">
        <v>45354000</v>
      </c>
      <c r="D57" s="25">
        <v>45897912</v>
      </c>
      <c r="E57" s="25">
        <v>543912</v>
      </c>
      <c r="F57" s="14"/>
      <c r="G57" s="15">
        <v>0</v>
      </c>
      <c r="H57" s="15">
        <v>0</v>
      </c>
      <c r="I57" s="15" t="e">
        <f>+E57/E58</f>
        <v>#DIV/0!</v>
      </c>
    </row>
    <row r="58" spans="1:9" ht="16.5" customHeight="1" x14ac:dyDescent="0.3">
      <c r="A58" s="60"/>
      <c r="B58" s="18" t="s">
        <v>11</v>
      </c>
      <c r="C58" s="19">
        <v>0</v>
      </c>
      <c r="D58" s="19">
        <v>0</v>
      </c>
      <c r="E58" s="19">
        <v>0</v>
      </c>
      <c r="F58" s="20"/>
      <c r="G58" s="21"/>
      <c r="H58" s="21"/>
      <c r="I58" s="21"/>
    </row>
    <row r="59" spans="1:9" x14ac:dyDescent="0.3">
      <c r="B59" s="56"/>
    </row>
    <row r="60" spans="1:9" x14ac:dyDescent="0.3">
      <c r="A60" s="1" t="s">
        <v>46</v>
      </c>
    </row>
    <row r="61" spans="1:9" ht="35.25" customHeight="1" x14ac:dyDescent="0.3">
      <c r="A61" s="61" t="s">
        <v>47</v>
      </c>
      <c r="B61" s="61"/>
      <c r="C61" s="61"/>
      <c r="D61" s="61"/>
      <c r="E61" s="61"/>
      <c r="F61" s="61"/>
      <c r="G61" s="61"/>
      <c r="H61" s="61"/>
      <c r="I61" s="61"/>
    </row>
    <row r="62" spans="1:9" ht="16.5" customHeight="1" x14ac:dyDescent="0.3">
      <c r="A62" s="61" t="s">
        <v>48</v>
      </c>
      <c r="B62" s="61"/>
      <c r="C62" s="61"/>
      <c r="D62" s="61"/>
      <c r="E62" s="61"/>
      <c r="F62" s="61"/>
      <c r="G62" s="61"/>
      <c r="H62" s="61"/>
      <c r="I62" s="61"/>
    </row>
    <row r="63" spans="1:9" ht="37.5" customHeight="1" x14ac:dyDescent="0.3">
      <c r="A63" s="61" t="s">
        <v>49</v>
      </c>
      <c r="B63" s="61"/>
      <c r="C63" s="61"/>
      <c r="D63" s="61"/>
      <c r="E63" s="61"/>
      <c r="F63" s="61"/>
      <c r="G63" s="61"/>
      <c r="H63" s="61"/>
      <c r="I63" s="61"/>
    </row>
    <row r="64" spans="1:9" ht="16.5" customHeight="1" x14ac:dyDescent="0.3">
      <c r="A64" s="61" t="s">
        <v>50</v>
      </c>
      <c r="B64" s="61"/>
      <c r="C64" s="61"/>
      <c r="D64" s="61"/>
      <c r="E64" s="61"/>
      <c r="F64" s="61"/>
      <c r="G64" s="61"/>
      <c r="H64" s="61"/>
      <c r="I64" s="61"/>
    </row>
    <row r="65" spans="1:9" ht="16.5" customHeight="1" x14ac:dyDescent="0.3">
      <c r="A65" s="61" t="s">
        <v>51</v>
      </c>
      <c r="B65" s="61"/>
      <c r="C65" s="61"/>
      <c r="D65" s="61"/>
      <c r="E65" s="61"/>
      <c r="F65" s="61"/>
      <c r="G65" s="61"/>
      <c r="H65" s="61"/>
      <c r="I65" s="61"/>
    </row>
    <row r="66" spans="1:9" x14ac:dyDescent="0.3">
      <c r="G66" s="22"/>
      <c r="H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Madaro Stefania A.Rosaria</dc:creator>
  <cp:lastModifiedBy>Madaro Stefania A.Rosaria</cp:lastModifiedBy>
  <dcterms:created xsi:type="dcterms:W3CDTF">2020-07-30T15:09:27Z</dcterms:created>
  <dcterms:modified xsi:type="dcterms:W3CDTF">2020-07-30T15:11:54Z</dcterms:modified>
</cp:coreProperties>
</file>